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710" yWindow="330" windowWidth="14805" windowHeight="11685"/>
  </bookViews>
  <sheets>
    <sheet name="List1" sheetId="1" r:id="rId1"/>
  </sheets>
  <definedNames>
    <definedName name="PostupakNabave1" localSheetId="0">List1!#REF!</definedName>
  </definedNames>
  <calcPr calcId="125725"/>
</workbook>
</file>

<file path=xl/calcChain.xml><?xml version="1.0" encoding="utf-8"?>
<calcChain xmlns="http://schemas.openxmlformats.org/spreadsheetml/2006/main">
  <c r="J1260" i="1"/>
  <c r="J681"/>
  <c r="J682"/>
  <c r="J685"/>
  <c r="J686"/>
  <c r="J687"/>
  <c r="J688"/>
  <c r="J689"/>
  <c r="J690"/>
  <c r="J691"/>
  <c r="J694"/>
  <c r="J695"/>
  <c r="J696"/>
  <c r="J697"/>
  <c r="J704"/>
  <c r="J706"/>
  <c r="J707"/>
  <c r="J708"/>
  <c r="J709"/>
  <c r="J710"/>
  <c r="J711"/>
  <c r="J712"/>
  <c r="J714"/>
  <c r="J716"/>
  <c r="J717"/>
  <c r="J718"/>
  <c r="J719"/>
  <c r="J721"/>
  <c r="J722"/>
  <c r="J725"/>
  <c r="J726"/>
  <c r="J727"/>
  <c r="J728"/>
  <c r="J729"/>
  <c r="J730"/>
  <c r="J731"/>
  <c r="J732"/>
  <c r="J733"/>
  <c r="J734"/>
  <c r="J735"/>
  <c r="J736"/>
  <c r="J738"/>
  <c r="J739"/>
  <c r="J740"/>
  <c r="J741"/>
  <c r="J742"/>
  <c r="J744"/>
  <c r="J745"/>
  <c r="J746"/>
  <c r="J747"/>
  <c r="J748"/>
  <c r="J749"/>
  <c r="J750"/>
  <c r="J751"/>
  <c r="J752"/>
  <c r="J753"/>
  <c r="J754"/>
  <c r="J755"/>
  <c r="J757"/>
  <c r="J758"/>
  <c r="J759"/>
  <c r="J760"/>
  <c r="J761"/>
  <c r="J763"/>
  <c r="J764"/>
  <c r="J765"/>
  <c r="J768"/>
  <c r="J769"/>
  <c r="J770"/>
  <c r="J771"/>
  <c r="J773"/>
  <c r="J776"/>
  <c r="J777"/>
  <c r="J778"/>
  <c r="J779"/>
  <c r="J780"/>
  <c r="J781"/>
  <c r="J783"/>
  <c r="J784"/>
  <c r="J786"/>
  <c r="J788"/>
  <c r="J791"/>
  <c r="J794"/>
  <c r="J795"/>
  <c r="J796"/>
  <c r="J797"/>
  <c r="J798"/>
  <c r="J802"/>
  <c r="J803"/>
  <c r="J804"/>
  <c r="J805"/>
  <c r="J808"/>
  <c r="J812"/>
  <c r="J813"/>
  <c r="J814"/>
  <c r="J815"/>
  <c r="J816"/>
  <c r="J817"/>
  <c r="J819"/>
  <c r="J820"/>
  <c r="J821"/>
  <c r="J823"/>
  <c r="J824"/>
  <c r="J825"/>
  <c r="J826"/>
  <c r="J831"/>
  <c r="J832"/>
  <c r="J834"/>
  <c r="J835"/>
  <c r="J838"/>
  <c r="J840"/>
  <c r="J842"/>
  <c r="J843"/>
  <c r="J844"/>
  <c r="J845"/>
  <c r="J846"/>
  <c r="J847"/>
  <c r="J850"/>
  <c r="J851"/>
  <c r="J852"/>
  <c r="J853"/>
  <c r="J854"/>
  <c r="J855"/>
  <c r="J856"/>
  <c r="J857"/>
  <c r="J858"/>
  <c r="J859"/>
  <c r="J860"/>
  <c r="J861"/>
  <c r="J862"/>
  <c r="J863"/>
  <c r="J864"/>
  <c r="J865"/>
  <c r="J866"/>
  <c r="J868"/>
  <c r="J869"/>
  <c r="J870"/>
  <c r="J871"/>
  <c r="J872"/>
  <c r="J873"/>
  <c r="J874"/>
  <c r="J876"/>
  <c r="J877"/>
  <c r="J881"/>
  <c r="J882"/>
  <c r="J883"/>
  <c r="J884"/>
  <c r="J885"/>
  <c r="J886"/>
  <c r="J888"/>
  <c r="J889"/>
  <c r="J892"/>
  <c r="J893"/>
  <c r="J894"/>
  <c r="J895"/>
  <c r="J896"/>
  <c r="J897"/>
  <c r="J898"/>
  <c r="J899"/>
  <c r="J679"/>
  <c r="F912"/>
  <c r="F911"/>
  <c r="F910"/>
  <c r="F909"/>
  <c r="F908"/>
  <c r="F907"/>
  <c r="F906"/>
  <c r="F905"/>
</calcChain>
</file>

<file path=xl/sharedStrings.xml><?xml version="1.0" encoding="utf-8"?>
<sst xmlns="http://schemas.openxmlformats.org/spreadsheetml/2006/main" count="9883" uniqueCount="3530">
  <si>
    <t>OPĆA BOLNICA "DR. T. BARDEK"</t>
  </si>
  <si>
    <t>K O P R I V N I C A</t>
  </si>
  <si>
    <t>Evidencijski broj nabave</t>
  </si>
  <si>
    <t>Vrsta provedenog postupka</t>
  </si>
  <si>
    <t>Datum sklapanja ugovora</t>
  </si>
  <si>
    <t>Iznos sklopljenog ugovora</t>
  </si>
  <si>
    <t>Razdoblje na koje je sklopljen ugovor</t>
  </si>
  <si>
    <t>Naziv ponuditelja s kojim je sklopljen ugovor</t>
  </si>
  <si>
    <t>Datum konačnog izvršenja ugovora</t>
  </si>
  <si>
    <t>Konačni ukupni iznos plaćen temeljem ugovora</t>
  </si>
  <si>
    <t>Otvoreni postupak</t>
  </si>
  <si>
    <t>Jednogodišnje sklapanje ugovora</t>
  </si>
  <si>
    <t>Medi-lab d.o.o., Hondlova 2/9, 10000 Zagreb</t>
  </si>
  <si>
    <t>Johnson&amp;Johnson S.E. d.o.o., Oreškovićeva 6h, 10010 Zagreb</t>
  </si>
  <si>
    <t>Medika d.d., Capraška 1, 10000 Zagreb</t>
  </si>
  <si>
    <t>Bauerfeind d.o.o., Goleška 20, 10020 Zagreb</t>
  </si>
  <si>
    <t>B Braun Adria d.o.o., Hondlova 2/9, 10000 Zagreb</t>
  </si>
  <si>
    <t>Oktal Pharma d.o.o., Utinjska 40, 10020 Zagreb</t>
  </si>
  <si>
    <t>Meduza d.o.o., Mirka Bogovića 3, 47000 Karlovac</t>
  </si>
  <si>
    <t>Agmar d.o.o., Čazmanska 8, 10000 Zagreb</t>
  </si>
  <si>
    <t>Alca Zagreb d.o.o., Koledovčina 2, 10000 Zagreb</t>
  </si>
  <si>
    <t>Instrumentaria d.d., Rimski put 31, 10360 Sesvete</t>
  </si>
  <si>
    <t>Lohmann &amp; Rauscher d.o.o., Oreškovićeva 10a, 10010 Zagreb</t>
  </si>
  <si>
    <t>Narodne novine d.o.o., Savski gaj XIII put 6, 10000 Zagreb</t>
  </si>
  <si>
    <t>Saponia d.d., Matije Gupca 2, 31000 Osijek</t>
  </si>
  <si>
    <t>Jednostavna nabava</t>
  </si>
  <si>
    <t>Medical Intertrade d.o.o., Dr. Franje Tuđmana 3, 10431 Sveta Nedelja</t>
  </si>
  <si>
    <t>Klinimed d.o.o., 1. Arbanasov odvojak 12, 10020 Zagreb</t>
  </si>
  <si>
    <t>Sanyko d.o.o., Banjavčićeva 11, 10000 Zagreb</t>
  </si>
  <si>
    <t>Biognost d.o.o., Međugorska 59, 10040 Zagreb</t>
  </si>
  <si>
    <t>-</t>
  </si>
  <si>
    <t>Siemens Healthcare d.o.o., Heinzelova 70a, 10000 Zagreb</t>
  </si>
  <si>
    <t>IRIS Farmacija d.o.o., Bednjanska 12, 10000 Zagreb</t>
  </si>
  <si>
    <t>Phoenix Farmacija d.o.o., Ozaljska ulica 95, 10000 Zagreb</t>
  </si>
  <si>
    <t>30 dana od dana sklapanja ugovora</t>
  </si>
  <si>
    <t>Mel-medikal d.o.o., Vinka Međerala 4a, 42000 Varaždin</t>
  </si>
  <si>
    <t>MA-CO plast d.o.o., Majcenov put 38, 10000 Zagreb</t>
  </si>
  <si>
    <t>B. Braun Adria d.o.o., Hondlova 2/9, 10000 Zagreb</t>
  </si>
  <si>
    <t>Oktal Pharma d.o.o., Utinjska 40, 10000 Zagreb</t>
  </si>
  <si>
    <t>60 dana od dana sklapanja ugovora</t>
  </si>
  <si>
    <t>Aminomed Zagreb d.o.o., Pavla Beluhana 2, 10291 Brdovec</t>
  </si>
  <si>
    <t>Labor et medicina d.o.o., Gračec 23, 10000 Zagreb</t>
  </si>
  <si>
    <t>Kardian d.o.o., Ulica Hondlova 2/9, 10000 Zagreb</t>
  </si>
  <si>
    <t>Medic d.o.o., Trg Dražena Petrovića 3, Zagreb</t>
  </si>
  <si>
    <t>Podravka d.d., Ante Starčevića 32, 48000 Koprivnica</t>
  </si>
  <si>
    <t>Shimadzu d.o.o., Zavrtnica 17, 10000 Zagreb</t>
  </si>
  <si>
    <t>Kirkomerc d.o.o., Zagrebačka cesta 145a, 10000 Zagreb</t>
  </si>
  <si>
    <t>Schiller d.o.o., Sveti Duh 105, 10000 Zagreb</t>
  </si>
  <si>
    <t>Pharmamed mado d.o.o., Zatišje 8g, 10000 Zagreb</t>
  </si>
  <si>
    <t>Elektroničar d.o.o., Karlovačka cesta 26a, 10020 Zagreb</t>
  </si>
  <si>
    <t>Etil promet d.o.o., Durmitorska 7, 10000 Zagreb</t>
  </si>
  <si>
    <t>Beckman Coulter d.o.o., Avenija V. Holjevca 40, 10000 Zagreb</t>
  </si>
  <si>
    <t>25/2017</t>
  </si>
  <si>
    <t>Croatia osiguranje d.d., Vatroslava Jagića 33, 10000 Zagreb</t>
  </si>
  <si>
    <t>31.01.2021.</t>
  </si>
  <si>
    <t>Završetak liječenja</t>
  </si>
  <si>
    <t>Koprivničke vode d.o.o., Mosna ulica 15a, 48000 Koprivnica</t>
  </si>
  <si>
    <t>Lohmann &amp; Rauscher d.o.o., Oreškovićeva 10a, 10000 Zagreb</t>
  </si>
  <si>
    <t>Medical Intertrade d.o.o., Dr. Franje Tuđmana 3, 10431 Sveta Nedjelja</t>
  </si>
  <si>
    <t>Medion d.o.o., Trg Eugena Kumičića 11, 48000 Koprivnica</t>
  </si>
  <si>
    <t>Karl Dietz Kijevo d.o.o., Bajani 65, 22310 Kijevo</t>
  </si>
  <si>
    <t>Medicom d.o.o., Hondlova 2/2, 10000 Zagreb</t>
  </si>
  <si>
    <t>Bioelektronika d.o.o., Ksaver 202, 10000 Zagreb</t>
  </si>
  <si>
    <t>Apios d.o.o., Budmanijeva 5, 10000 Zagreb</t>
  </si>
  <si>
    <t>Pregovarački postupak bez prethodne objave</t>
  </si>
  <si>
    <t>Eksa grupa d.o.o., Domaslovečka 40, Domaslovec, 10430 Samobor</t>
  </si>
  <si>
    <t>Dvogodišnje sklapanje okvirnog sporazuma</t>
  </si>
  <si>
    <t>31.07.2020.</t>
  </si>
  <si>
    <t>Tamiko Instruments d.o.o., Schrottova 35, 10000 Zagreb</t>
  </si>
  <si>
    <t>Messer Croatia plin d.o.o., Industrijska 1, 10290 Zaprešić</t>
  </si>
  <si>
    <t>Velmed d.o.o., Ogrizovićeva 40/C, 10000 Zagreb</t>
  </si>
  <si>
    <t>Medic d.o.o., Trg Dražena Petrovića 3, 10000 Zagreb</t>
  </si>
  <si>
    <t>Odvjetnik Aleksandar Aleksovski, Ulica Petra Preradovića 3, 48260 Križevci</t>
  </si>
  <si>
    <t>Nirosta d.o.o., Našička 6, 31000 Osijek</t>
  </si>
  <si>
    <t>Zagrebpetrol d.o.o., Črnomerec 38, 10000 Zagreb</t>
  </si>
  <si>
    <t>Elektroničar d.o.o., Karlovačka c. 26A, 10020 Zagreb</t>
  </si>
  <si>
    <t>10.01.2020.</t>
  </si>
  <si>
    <t>16.01.2020.</t>
  </si>
  <si>
    <t>Zuba d.o.o., Ulica kaktusa 70, 10360 Sesvete</t>
  </si>
  <si>
    <t>22.01.2020.</t>
  </si>
  <si>
    <t>Perutnina Ptuj-Pipo d.o.o., Rudolfa Steinera 7, 40000 Čakovec</t>
  </si>
  <si>
    <t>21.01.2020.</t>
  </si>
  <si>
    <t>Prehrambena industrija VINDIJA d.d., Međimurska 6, 42000 Varaždin</t>
  </si>
  <si>
    <t>Agrodalm d.o.o., Blizno 13, 10040 Zagreb</t>
  </si>
  <si>
    <t>20.01.2020.</t>
  </si>
  <si>
    <t>KTC d.d., Nikole Tesle 18, 48260 Križevci</t>
  </si>
  <si>
    <t>HP - Hrvatska pošta d.d., Jurišićeva 13, 10000 Zagreb</t>
  </si>
  <si>
    <t>01.02.2020.</t>
  </si>
  <si>
    <t>HEP - opskrba d.o.o., Ulica grada Vukovara 37, 10000 Zagreb</t>
  </si>
  <si>
    <t>30.01.2020.</t>
  </si>
  <si>
    <t>Olympus Czech Group s.r.o., Podružnica Zagreb, Avenija Većeslava Holjevca 40, 10020 Zagreb</t>
  </si>
  <si>
    <t>04.02.2020.</t>
  </si>
  <si>
    <t>Roche d.o.o., Ulica grada Vukovara 269a, 10000 Zagreb</t>
  </si>
  <si>
    <t>03.02.2020.</t>
  </si>
  <si>
    <t>Phoenix-farmacija d.o.o., Ozaljska ulica 95, 10000 Zagreb</t>
  </si>
  <si>
    <t>06.02.2020.</t>
  </si>
  <si>
    <t>IN2 d.o.o., Marohničeva 1/1, 10000 Zagreb</t>
  </si>
  <si>
    <t>Vajda-Mesna industrija d.d., Zagrebačka 4, Čakovec</t>
  </si>
  <si>
    <t>Drager Medical Croatia d.o.o., Av. Većeslava Holjevca 40, 10000 Zagreb</t>
  </si>
  <si>
    <t>24.02.2020.</t>
  </si>
  <si>
    <t>Siemens Healthcare d.o.o., Heinzelova 70/a, 10000 Zagreb</t>
  </si>
  <si>
    <t>11.03.2020.</t>
  </si>
  <si>
    <t>11 mjeseci od dana sklapanja ugovora</t>
  </si>
  <si>
    <t>Radnik d.d., Kralja Tomislava 45, 48260 Križevci</t>
  </si>
  <si>
    <t>19.03.2020.</t>
  </si>
  <si>
    <t>01.04.2020.</t>
  </si>
  <si>
    <t>03.04.2020.</t>
  </si>
  <si>
    <t>Ma-co plast d.o.o., Majcenov put 38, 10000 Zagreb</t>
  </si>
  <si>
    <t>14.04.2020.</t>
  </si>
  <si>
    <t>16/2019</t>
  </si>
  <si>
    <t>Remondis Medison d.o.o., Draganić 13a, 47201 Draganić</t>
  </si>
  <si>
    <t>Sonimed d.o.o., Rozganska 8,  10000 Zagreb</t>
  </si>
  <si>
    <t>12.05.2020.</t>
  </si>
  <si>
    <t>18/2019</t>
  </si>
  <si>
    <t>Međimurje-plin d.o.o., Obrtnička 4, 40000 Čakovec</t>
  </si>
  <si>
    <t>15/2019</t>
  </si>
  <si>
    <t>Johnson &amp; Johnson S.E. d.o.o., Oreškovićeva 6h, 10010 Zagreb</t>
  </si>
  <si>
    <t>01.07.2020.</t>
  </si>
  <si>
    <t>02.07.2020.</t>
  </si>
  <si>
    <t>Hospitalija trgovina d.o.o., Vojvodići 25, Novaki, 10431 Sveta Nedjelja</t>
  </si>
  <si>
    <t>Paul Hartman d.o.o., Karlovačka cesta 4f, 10000 Zagreb</t>
  </si>
  <si>
    <t>17.06.2020.</t>
  </si>
  <si>
    <t>Dvogodišnje sklapanje ugovora</t>
  </si>
  <si>
    <t>16.04.2021.</t>
  </si>
  <si>
    <t>06.05.2021.</t>
  </si>
  <si>
    <t>16.06.2021.</t>
  </si>
  <si>
    <t>25.06.2021.</t>
  </si>
  <si>
    <t>Medika d.d. Capraška 1, 10000 Zagreb</t>
  </si>
  <si>
    <t>Diahem d.o.o., Bani 1, Odvojak 4, 10010 Buzin</t>
  </si>
  <si>
    <t>LIGO GRUPA d.o.o., J. Bukovčana 2, 48000 Koprivnica</t>
  </si>
  <si>
    <t>Alca zagreb d.o.o., Koledovčina 2, 10000 Zagreb</t>
  </si>
  <si>
    <t>26.08.2020.</t>
  </si>
  <si>
    <t>19.08.2020.</t>
  </si>
  <si>
    <t>09.09.2021.</t>
  </si>
  <si>
    <t>Radiometer d.o.o., Avenija V. Holjevca 40, 10020 Zagreb</t>
  </si>
  <si>
    <t>EndoPro Implants d.o.o., Lašćinska 48, 10000 Zagreb</t>
  </si>
  <si>
    <t>LIMA - O.I. d.o.o., Ante Kovačića 3, 10000 Zagreb</t>
  </si>
  <si>
    <t>Pharmacia laboratorij d.o.o., Hondlova 2/4, 10000 Zagreb</t>
  </si>
  <si>
    <t>PoloPlus d.o.o., Heinzelova 15a, 10000 Zagreb</t>
  </si>
  <si>
    <t>17.09.2021.</t>
  </si>
  <si>
    <t>30.09.2021.</t>
  </si>
  <si>
    <t>Pregovarački postupak bez prethodne obavijesti</t>
  </si>
  <si>
    <t>Mark Medical d.o.o., Budmanijeva 5, 10000 Zagreb</t>
  </si>
  <si>
    <t>01.10.2021.</t>
  </si>
  <si>
    <t>11.09.2020.</t>
  </si>
  <si>
    <t>16.09.2020.</t>
  </si>
  <si>
    <t>22.09.2020.</t>
  </si>
  <si>
    <t>18.09.2020.</t>
  </si>
  <si>
    <t>25.09.2020.</t>
  </si>
  <si>
    <t>29.09.2020.</t>
  </si>
  <si>
    <t>Betamed d.o.o., Črešnjevec 66a, Zagreb</t>
  </si>
  <si>
    <t>03.10.2020.</t>
  </si>
  <si>
    <t>01.10.2020.</t>
  </si>
  <si>
    <t>02.10.2020.</t>
  </si>
  <si>
    <t>10.10.2020.</t>
  </si>
  <si>
    <t>08.10.2020.</t>
  </si>
  <si>
    <t>09.10.2020.</t>
  </si>
  <si>
    <t>30.09.2020.</t>
  </si>
  <si>
    <t>22.10.2020.</t>
  </si>
  <si>
    <t>02.09.2020.</t>
  </si>
  <si>
    <t>08.09.2020.</t>
  </si>
  <si>
    <t>Labor d.o.o., Obrtnička 2, 48000 Koprivnica</t>
  </si>
  <si>
    <t>23.10.2020.</t>
  </si>
  <si>
    <t>45 dana od dana sklapanja ugovora</t>
  </si>
  <si>
    <t>Marija d.o.o, Teslička 70, 10000 Zagreb</t>
  </si>
  <si>
    <t>MLD-usluge d.o.o., Ivana Generalića bb, 48000 Koprivnica</t>
  </si>
  <si>
    <t>Izradili:</t>
  </si>
  <si>
    <t>Manolita Rušak</t>
  </si>
  <si>
    <t>7/2019</t>
  </si>
  <si>
    <t>5/2019</t>
  </si>
  <si>
    <t>4/2019</t>
  </si>
  <si>
    <t>2/2019</t>
  </si>
  <si>
    <t>26.1/2019</t>
  </si>
  <si>
    <t>3/2019</t>
  </si>
  <si>
    <t>11/2019</t>
  </si>
  <si>
    <t>26.2/2019</t>
  </si>
  <si>
    <t>14.01.2020.</t>
  </si>
  <si>
    <t>6/2019</t>
  </si>
  <si>
    <t>20.11.2020.</t>
  </si>
  <si>
    <t>14/2019</t>
  </si>
  <si>
    <t>Medicina-promet d.o.o., 1.Resnički gaj 2E, 10000 Zagreb</t>
  </si>
  <si>
    <t>18.11.2020.</t>
  </si>
  <si>
    <t>11.12.2020.</t>
  </si>
  <si>
    <t>3.1/2019</t>
  </si>
  <si>
    <t>29.12.2020.</t>
  </si>
  <si>
    <t>15.12.2020.</t>
  </si>
  <si>
    <t>30.10.2020.</t>
  </si>
  <si>
    <t>04.11.2020.</t>
  </si>
  <si>
    <t>Ema d.o.o.Vlaška 106, 10000 Zagreb</t>
  </si>
  <si>
    <t>10 dana od dana sklapanja ugovora</t>
  </si>
  <si>
    <t>Institut za higijenu d.o.o., Kralja Dmitra Zvonimira 5, 35420 Staro Petrovo Selo</t>
  </si>
  <si>
    <t>24.11.2020.</t>
  </si>
  <si>
    <t>Pharmamed mado d.o.o., Zatišje 8G, 10000 Zagreb</t>
  </si>
  <si>
    <t>09.12.2020.</t>
  </si>
  <si>
    <t>13-JDN-2019</t>
  </si>
  <si>
    <t>05.11.2021.</t>
  </si>
  <si>
    <t>04.11.2021.</t>
  </si>
  <si>
    <t>24.11.2021.</t>
  </si>
  <si>
    <t>26.11.2021.</t>
  </si>
  <si>
    <t>17.12.2021.</t>
  </si>
  <si>
    <t>90-JDN-2020</t>
  </si>
  <si>
    <t>UGOVORI SKLOPLJENI U 2020. GODINI</t>
  </si>
  <si>
    <t>89-JDN-2020</t>
  </si>
  <si>
    <t>91-JDN-2020</t>
  </si>
  <si>
    <t>92-JDN-2020</t>
  </si>
  <si>
    <t>93-JDN-2020</t>
  </si>
  <si>
    <t>97-JDN-2020</t>
  </si>
  <si>
    <t>27.02.2020.</t>
  </si>
  <si>
    <t>99-JDN-2020</t>
  </si>
  <si>
    <t>09.03.2020.</t>
  </si>
  <si>
    <t>77-JDN-2020</t>
  </si>
  <si>
    <t>17.03.2020.</t>
  </si>
  <si>
    <t>4 narudžbenice na razdoblje od godine dana</t>
  </si>
  <si>
    <t>Koprivničke vode d.o.o., Mosna 15a, 48000 Koprivnica</t>
  </si>
  <si>
    <t>16.03.2021.</t>
  </si>
  <si>
    <t>100-JDN-2020</t>
  </si>
  <si>
    <t>15 dana od izdavanja narudžbenice</t>
  </si>
  <si>
    <t>Eurogast d.o.o., Vlahe Bukovca 20, 10430 Samobor</t>
  </si>
  <si>
    <t>102-JDN-2020</t>
  </si>
  <si>
    <t>02.04.2020.</t>
  </si>
  <si>
    <t>103-JDN-2020</t>
  </si>
  <si>
    <t>104-JDN-2020</t>
  </si>
  <si>
    <t>15.04.2020.</t>
  </si>
  <si>
    <t>105-JDN-2020</t>
  </si>
  <si>
    <t>106-JDN-2020</t>
  </si>
  <si>
    <t>05.05.2020.</t>
  </si>
  <si>
    <t>107-JDN-2020</t>
  </si>
  <si>
    <t>108-JDN-2020</t>
  </si>
  <si>
    <t>18.05.2020.</t>
  </si>
  <si>
    <t>07.01.2020.</t>
  </si>
  <si>
    <t>06.01.2021.</t>
  </si>
  <si>
    <t>26.02.2021.</t>
  </si>
  <si>
    <t>8/2020</t>
  </si>
  <si>
    <t>Lima O.I. d.o.o., Ante Kovačića 3, 10000 Zagreb</t>
  </si>
  <si>
    <t>02.03.2020.</t>
  </si>
  <si>
    <t>01.03.2021.</t>
  </si>
  <si>
    <t>23.02.2021.</t>
  </si>
  <si>
    <t>17/2019</t>
  </si>
  <si>
    <t>6/2020</t>
  </si>
  <si>
    <t>20.03.2020.</t>
  </si>
  <si>
    <t>Foggy d.o.o., Bana Jelačića 40, 42201 Beretinec</t>
  </si>
  <si>
    <t>Čakovečki mlinovi d.d., Mlinska 1, 40000 Čakovec</t>
  </si>
  <si>
    <t>14/2020</t>
  </si>
  <si>
    <t>31.03.2021.</t>
  </si>
  <si>
    <t>01.04.2021.</t>
  </si>
  <si>
    <t>30.03.2020.</t>
  </si>
  <si>
    <t>29.03.2021.</t>
  </si>
  <si>
    <t>13.04.2021.</t>
  </si>
  <si>
    <t>10.04.2020.</t>
  </si>
  <si>
    <t>09.04.2021.</t>
  </si>
  <si>
    <t>08.05.2020.</t>
  </si>
  <si>
    <t>07.05.2021.</t>
  </si>
  <si>
    <t>13.05.2020.</t>
  </si>
  <si>
    <t>12.05.2021.</t>
  </si>
  <si>
    <t>23.05.2020.</t>
  </si>
  <si>
    <t>22.05.2021.</t>
  </si>
  <si>
    <t>A1 Hrvatska d.o.o., Vrtni put 1, 10000 Zagreb</t>
  </si>
  <si>
    <t>09.01.2020.</t>
  </si>
  <si>
    <t>31.12.2020.</t>
  </si>
  <si>
    <t>07.05.2020.</t>
  </si>
  <si>
    <t>11.05.2020.</t>
  </si>
  <si>
    <t>10.05.2021.</t>
  </si>
  <si>
    <t>17.05.2021.</t>
  </si>
  <si>
    <t>Superprint d.o.o., Križevačka ulica 6, 48000 Koprivnica</t>
  </si>
  <si>
    <t>PAMEL d.o.o., Mesekov put 16, 10090 Zagreb</t>
  </si>
  <si>
    <t>Medicina trgovina d.o.o., Zeleni brijeg 1c, 10257 Brezovica</t>
  </si>
  <si>
    <t>VUPLAST d.o.o., Radnička 86, Savska Ves, 40000 Čakovec</t>
  </si>
  <si>
    <t>16-JDN-2019</t>
  </si>
  <si>
    <t>02.01.2020.</t>
  </si>
  <si>
    <t>01.01.2021.</t>
  </si>
  <si>
    <t>08.01.2021.</t>
  </si>
  <si>
    <t>20-JDN-2019</t>
  </si>
  <si>
    <t>13.01.2021.</t>
  </si>
  <si>
    <t>177-JDN-2019</t>
  </si>
  <si>
    <t>13.01.2020.</t>
  </si>
  <si>
    <t>12.01.2021.</t>
  </si>
  <si>
    <t>15.01.2020.</t>
  </si>
  <si>
    <t>14.01.2021.</t>
  </si>
  <si>
    <t>5-JDN-2019</t>
  </si>
  <si>
    <t>19.01.2021.</t>
  </si>
  <si>
    <t>20.01.2021.</t>
  </si>
  <si>
    <t>3-JDN-2019</t>
  </si>
  <si>
    <t>27.01.2020.</t>
  </si>
  <si>
    <t>26.01.2021.</t>
  </si>
  <si>
    <t>29.01.2021.</t>
  </si>
  <si>
    <t>33-JDN-2020</t>
  </si>
  <si>
    <t>03.02.2021.</t>
  </si>
  <si>
    <t>51-JDN-2020</t>
  </si>
  <si>
    <t>05.02.2021.</t>
  </si>
  <si>
    <t>02.02.2021.</t>
  </si>
  <si>
    <t>06.03.2020.</t>
  </si>
  <si>
    <t>05.03.2021.</t>
  </si>
  <si>
    <t>Matvej d.o.o., Lonjička ulica 2a, 10000 Zagreb</t>
  </si>
  <si>
    <t>Dea Lens Project d.o.o., J. J. Strossmayera 150, 31000 Osijek</t>
  </si>
  <si>
    <t>Osječka trgovina papirom d.o.o., Kneza Trpimira 4, 31000 Osijek</t>
  </si>
  <si>
    <t>20-JDN-2020</t>
  </si>
  <si>
    <t>10.03.2020.</t>
  </si>
  <si>
    <t>09.03.2021.</t>
  </si>
  <si>
    <t>10.03.2021.</t>
  </si>
  <si>
    <t>36-JDN-2020</t>
  </si>
  <si>
    <t>95-JDN-2020</t>
  </si>
  <si>
    <t>96-JDN-2020</t>
  </si>
  <si>
    <t>12.03.2020.</t>
  </si>
  <si>
    <t>11.03.2021.</t>
  </si>
  <si>
    <t>35-JDN-2020</t>
  </si>
  <si>
    <t>94-JDN-2020</t>
  </si>
  <si>
    <t>05.03.2020.</t>
  </si>
  <si>
    <t>04.03.2021.</t>
  </si>
  <si>
    <t>63-JDN-2020</t>
  </si>
  <si>
    <t>01.03.2020.</t>
  </si>
  <si>
    <t>28.02.2021.</t>
  </si>
  <si>
    <t>AutoZubak d.o.o., Kobiljačka 101, 10361 Sesvetski Kraljevec</t>
  </si>
  <si>
    <t>Pro POZITIVA j.d.o.o., Pušća 14, 48260 Križevci</t>
  </si>
  <si>
    <t>30-JDN-2020</t>
  </si>
  <si>
    <t>23.03.2020.</t>
  </si>
  <si>
    <t>22.03.2021.</t>
  </si>
  <si>
    <t>27.03.2020.</t>
  </si>
  <si>
    <t>26.03.2021.</t>
  </si>
  <si>
    <t>101-JDN-2020</t>
  </si>
  <si>
    <t>88-JDN-2020</t>
  </si>
  <si>
    <t>90 dana od dana sklapanja ugovora</t>
  </si>
  <si>
    <t>31.05.2020.</t>
  </si>
  <si>
    <t>65-JDN-2020</t>
  </si>
  <si>
    <t>27.04.2020.</t>
  </si>
  <si>
    <t>26.04.2021.</t>
  </si>
  <si>
    <t>75-JDN-2020</t>
  </si>
  <si>
    <t>13-JDN-2020</t>
  </si>
  <si>
    <t>10.02.2021.</t>
  </si>
  <si>
    <t>31.1.-JDN-2020</t>
  </si>
  <si>
    <t>11.05.2021.</t>
  </si>
  <si>
    <t>14.02.2020.</t>
  </si>
  <si>
    <t>21.02.2020.</t>
  </si>
  <si>
    <t>13.02.2022.</t>
  </si>
  <si>
    <t>20.02.2022.</t>
  </si>
  <si>
    <t>Salesianer Miettex Lotos d.o.o., Radnička cesta 169, 10000 Zagreb</t>
  </si>
  <si>
    <t>10/2020</t>
  </si>
  <si>
    <t>tri mjeseca od dana sklapanja ugovora</t>
  </si>
  <si>
    <t>11.08.2020.</t>
  </si>
  <si>
    <t>13/2020</t>
  </si>
  <si>
    <t>15.05.2020.</t>
  </si>
  <si>
    <t>14.07.2020.</t>
  </si>
  <si>
    <t>20.05.2020.</t>
  </si>
  <si>
    <t>19.05.2021.</t>
  </si>
  <si>
    <t>2-JDN-2019</t>
  </si>
  <si>
    <t>64-JDN-2020</t>
  </si>
  <si>
    <t>1-JDN-2019</t>
  </si>
  <si>
    <t>25.05.2020.</t>
  </si>
  <si>
    <t>24.05.2021.</t>
  </si>
  <si>
    <t>12/2020</t>
  </si>
  <si>
    <t>02.06.2020.</t>
  </si>
  <si>
    <t>70 dana od dana sklapanja ugovora</t>
  </si>
  <si>
    <t>7/2020</t>
  </si>
  <si>
    <t>01.06.2021.</t>
  </si>
  <si>
    <t>40 dana od dana potpisa Aneks ugovora</t>
  </si>
  <si>
    <t>3.1/2020</t>
  </si>
  <si>
    <t>25.06.2020.</t>
  </si>
  <si>
    <t>24.06.2021.</t>
  </si>
  <si>
    <t>26.06.2020.</t>
  </si>
  <si>
    <t>07.07.2020.</t>
  </si>
  <si>
    <t>06.07.2021.</t>
  </si>
  <si>
    <t>01.07.2021.</t>
  </si>
  <si>
    <t>25.08.2021.</t>
  </si>
  <si>
    <t>18.08.2021.</t>
  </si>
  <si>
    <t>27.09.2020.</t>
  </si>
  <si>
    <t>26.09.2021.</t>
  </si>
  <si>
    <t>29.09.2021.</t>
  </si>
  <si>
    <t>04.10.2020.</t>
  </si>
  <si>
    <t>03.10.2021.</t>
  </si>
  <si>
    <t>02.10.2021.</t>
  </si>
  <si>
    <t>Fotokemika-nova d.o.o., N. Š. Zrinskog 14, 10430 Samobor</t>
  </si>
  <si>
    <t>9/2020</t>
  </si>
  <si>
    <t>14.10.2020.</t>
  </si>
  <si>
    <t>13.10.2021.</t>
  </si>
  <si>
    <t>09.10.2021.</t>
  </si>
  <si>
    <t>11.10.2020.</t>
  </si>
  <si>
    <t>10.10.2021.</t>
  </si>
  <si>
    <t>18.10.2020.</t>
  </si>
  <si>
    <t>17.10.2021.</t>
  </si>
  <si>
    <t>08.10.2021.</t>
  </si>
  <si>
    <t>2.1/2020</t>
  </si>
  <si>
    <t>21.10.2021.</t>
  </si>
  <si>
    <t>09.09.2020.</t>
  </si>
  <si>
    <t>08.09.2021.</t>
  </si>
  <si>
    <t>17.09.2020.</t>
  </si>
  <si>
    <t>16.09.2021.</t>
  </si>
  <si>
    <t>28.05.2020.</t>
  </si>
  <si>
    <t>29.05.2020.</t>
  </si>
  <si>
    <t>27.05.2021.</t>
  </si>
  <si>
    <t>28.08.2021.</t>
  </si>
  <si>
    <t>9-JDN-2020</t>
  </si>
  <si>
    <t>87-JDN-2020</t>
  </si>
  <si>
    <t>25-JDN-2020</t>
  </si>
  <si>
    <t>01.06.2020.</t>
  </si>
  <si>
    <t>15.07.2020.</t>
  </si>
  <si>
    <t>31.05.2021.</t>
  </si>
  <si>
    <t>26-JDN-2020</t>
  </si>
  <si>
    <t>Institut za medicinska istraživanja i medicinu rada, Ksaverska cesta 2, 10001 Zagreb</t>
  </si>
  <si>
    <t>10.06.2020.</t>
  </si>
  <si>
    <t>29.06.2020.</t>
  </si>
  <si>
    <t>09.06.2021.</t>
  </si>
  <si>
    <t>28.06.2021.</t>
  </si>
  <si>
    <t>Stoma Medical d.o.o., Ulica Franje Folnegovića 1 c/VIII</t>
  </si>
  <si>
    <t>24.07.2020.</t>
  </si>
  <si>
    <t>30.06.2021.</t>
  </si>
  <si>
    <t>23.07.2021.</t>
  </si>
  <si>
    <t>27-JDN-2020</t>
  </si>
  <si>
    <t>8-JDN-2020</t>
  </si>
  <si>
    <t>29-JDN-2020</t>
  </si>
  <si>
    <t>41-JDN-2020</t>
  </si>
  <si>
    <t>112-JDN-2020</t>
  </si>
  <si>
    <t>81-JDN-2020</t>
  </si>
  <si>
    <t>111.1-JDN-2020</t>
  </si>
  <si>
    <t>Rozi step d.o.o., Jurkovićea 21, 10000 Zagreb</t>
  </si>
  <si>
    <t>28.07.2020.</t>
  </si>
  <si>
    <t>29.07.2020.</t>
  </si>
  <si>
    <t>27.07.2020.</t>
  </si>
  <si>
    <t>04.08.2020.</t>
  </si>
  <si>
    <t>27.07.2021.</t>
  </si>
  <si>
    <t>28.07.2021.</t>
  </si>
  <si>
    <t>26.07.2021.</t>
  </si>
  <si>
    <t>03.08.2021.</t>
  </si>
  <si>
    <t>111-JDN-2020</t>
  </si>
  <si>
    <t>40-JDN-2020</t>
  </si>
  <si>
    <t>23-JDN-2020</t>
  </si>
  <si>
    <t>Euromed trgovina d.o.o., Frane Hrčića 2, 10430 Samobor</t>
  </si>
  <si>
    <t>10.08.2020.</t>
  </si>
  <si>
    <t>07.08.2020.</t>
  </si>
  <si>
    <t>06.08.2021.</t>
  </si>
  <si>
    <t>30.07.2021.</t>
  </si>
  <si>
    <t>09.08.2021.</t>
  </si>
  <si>
    <t>84-JDN-2020</t>
  </si>
  <si>
    <t>21-JDN-2020</t>
  </si>
  <si>
    <t>Zajednica ponuditelja: Esco klima servis d.o.o., Vinka Pribojevića 3, 10090 Zagreb i Škarda-Sanitarna zaštita d.o.o., Milana Novačića 73, 43240 Čazma</t>
  </si>
  <si>
    <t>30.07.2020.</t>
  </si>
  <si>
    <t>17.08.2020.</t>
  </si>
  <si>
    <t>29.07.2021.</t>
  </si>
  <si>
    <t>16.08.2021.</t>
  </si>
  <si>
    <t>5-JDN-2020</t>
  </si>
  <si>
    <t>52-JDN-2020</t>
  </si>
  <si>
    <t>Gleninvest d.o.o., Mirogojska cesta 45/B, 10000 Zagreb</t>
  </si>
  <si>
    <t>05.10.2020.</t>
  </si>
  <si>
    <t>01.09.2021.</t>
  </si>
  <si>
    <t>10.09.2021.</t>
  </si>
  <si>
    <t>07.09.2021.</t>
  </si>
  <si>
    <t>07.08.2021.</t>
  </si>
  <si>
    <t>04.10.2021.</t>
  </si>
  <si>
    <t>4.1-JDN-2020</t>
  </si>
  <si>
    <t>18-JDN-2020</t>
  </si>
  <si>
    <t>17-JDN-2020</t>
  </si>
  <si>
    <t>122-JDN-2020</t>
  </si>
  <si>
    <t>131-JDN-2020</t>
  </si>
  <si>
    <t>147-JDN-2020</t>
  </si>
  <si>
    <t>22.11.2020.</t>
  </si>
  <si>
    <t>37-JDN-2020</t>
  </si>
  <si>
    <t>26.10.2020.</t>
  </si>
  <si>
    <t xml:space="preserve">Medika d.d., Capraška 1, 10000 Zagreb </t>
  </si>
  <si>
    <t>25.10.2021.</t>
  </si>
  <si>
    <t>22-JDN-2020</t>
  </si>
  <si>
    <t>03.11.2021.</t>
  </si>
  <si>
    <t>150-JDN-2020</t>
  </si>
  <si>
    <t>10.11.2020.</t>
  </si>
  <si>
    <t>09.11.2021.</t>
  </si>
  <si>
    <t>28-JDN-2020</t>
  </si>
  <si>
    <t>12.11.2020.</t>
  </si>
  <si>
    <t>11.11.2021.</t>
  </si>
  <si>
    <t>153-JDN-2020</t>
  </si>
  <si>
    <t>ITM-industrijsko tehnički marketing d.o.o., Trakošćanska 3, 10000 Zagreb</t>
  </si>
  <si>
    <t>17.11.2020.</t>
  </si>
  <si>
    <t>Pharmacol d.o.o., Šestinski dol 62, 10000 Zagreb</t>
  </si>
  <si>
    <t>16.11.2021.</t>
  </si>
  <si>
    <t>15-JDN-2020</t>
  </si>
  <si>
    <t>22.10.2021.</t>
  </si>
  <si>
    <t>27.10.2020.</t>
  </si>
  <si>
    <t>26.10.2021.</t>
  </si>
  <si>
    <t>Medis Adria d.o.o., Kolarova 7, Zagreb</t>
  </si>
  <si>
    <t>28.10.2020.</t>
  </si>
  <si>
    <t>27.10.2021.</t>
  </si>
  <si>
    <t>29.10.2021.</t>
  </si>
  <si>
    <t>15/2020</t>
  </si>
  <si>
    <t>05.11.2020.</t>
  </si>
  <si>
    <t>03.11.2020.</t>
  </si>
  <si>
    <t>02.11.2021.</t>
  </si>
  <si>
    <t>109-JDN-2020</t>
  </si>
  <si>
    <t>110-JDN-2020</t>
  </si>
  <si>
    <t>04.06.2020.</t>
  </si>
  <si>
    <t>113-JDN-2020</t>
  </si>
  <si>
    <t>114-JDN-2020</t>
  </si>
  <si>
    <t>15.06.2020.</t>
  </si>
  <si>
    <t>115-JDN-2020</t>
  </si>
  <si>
    <t>116-JDN-2020</t>
  </si>
  <si>
    <t>13.07.2020.</t>
  </si>
  <si>
    <t>117-JDN-2020</t>
  </si>
  <si>
    <t>118-JDN-2020</t>
  </si>
  <si>
    <t>119-JDN-2020</t>
  </si>
  <si>
    <t>120-JDN-2020</t>
  </si>
  <si>
    <t>121-JDN-2020</t>
  </si>
  <si>
    <t>123-JDN-2020</t>
  </si>
  <si>
    <t>125-JDN-2020</t>
  </si>
  <si>
    <t>126-JDN-2020</t>
  </si>
  <si>
    <t>129-JDN-2020</t>
  </si>
  <si>
    <t>130-JDN-2020</t>
  </si>
  <si>
    <t>13.08.2020.</t>
  </si>
  <si>
    <t>21.09.2020.</t>
  </si>
  <si>
    <t>28.09.2020.</t>
  </si>
  <si>
    <t>127-JDN-2020</t>
  </si>
  <si>
    <t>128-JDN-2020</t>
  </si>
  <si>
    <t xml:space="preserve">30 dana od dana primitka  narudžbenice </t>
  </si>
  <si>
    <t>MTF d.o.o., Hondlova 2/2, 10000 Zagreb</t>
  </si>
  <si>
    <t>24.10.2020.</t>
  </si>
  <si>
    <t>Labor d.o.o., Obrtnička ulica 3, 48000 Koprivnica</t>
  </si>
  <si>
    <t>132-JDN-2020</t>
  </si>
  <si>
    <t>134-JDN-2020</t>
  </si>
  <si>
    <t>135-JDN-2020</t>
  </si>
  <si>
    <t>136-JDN-2020</t>
  </si>
  <si>
    <t>137-JDN-2020</t>
  </si>
  <si>
    <t>140-JDN-2020</t>
  </si>
  <si>
    <t>141-JDN-2020</t>
  </si>
  <si>
    <t>142-JDN-2020</t>
  </si>
  <si>
    <t>143-JDN-2020</t>
  </si>
  <si>
    <t>144-JDN-2020</t>
  </si>
  <si>
    <t>145-JDN-2020</t>
  </si>
  <si>
    <t>146-JDN-2020</t>
  </si>
  <si>
    <t>149-JDN-2020</t>
  </si>
  <si>
    <t>151-JDN-2020</t>
  </si>
  <si>
    <t>152-JDN-2020</t>
  </si>
  <si>
    <t>138-JDN-2020</t>
  </si>
  <si>
    <t>76-JDN-2020</t>
  </si>
  <si>
    <t>odmah po izdavanju potpisane narudžbenice</t>
  </si>
  <si>
    <t>16.10.2020.</t>
  </si>
  <si>
    <t>148-JDN-2020</t>
  </si>
  <si>
    <t xml:space="preserve">45 dana od dana primitka  narudžbenice </t>
  </si>
  <si>
    <t>30.11.2020.</t>
  </si>
  <si>
    <t>29.10.2020.</t>
  </si>
  <si>
    <t>FILTAN d.o.o., Maksimirska cesta 129/1, 10000 Zagreb</t>
  </si>
  <si>
    <t>158-JDN-2020</t>
  </si>
  <si>
    <t>159-JDN-2020</t>
  </si>
  <si>
    <t>157-JDN-2020</t>
  </si>
  <si>
    <t>23.11.2020.</t>
  </si>
  <si>
    <t>Phoenix Farmacija d.o.o., Ozaljska 95, 10000 Zagreb</t>
  </si>
  <si>
    <t>154-JDN-2020</t>
  </si>
  <si>
    <t>155-JDN-2020</t>
  </si>
  <si>
    <t xml:space="preserve">20 dana od dana primitka  narudžbenice </t>
  </si>
  <si>
    <t>ITM – industrisjko tehnički marketing d.o.o., Trakošćanska 3, 10000 Zagreb</t>
  </si>
  <si>
    <t>09.11.2020.</t>
  </si>
  <si>
    <t>29.11.2020.</t>
  </si>
  <si>
    <t>M.B. Nirometal d.o.o, Ul. Ante Starčevića 41, 10360 Sesvete</t>
  </si>
  <si>
    <t>19.11.2021.</t>
  </si>
  <si>
    <t>23.11.2021.</t>
  </si>
  <si>
    <t>TEHMED d.o.o., Tartinijeva 15, 52100 Pula</t>
  </si>
  <si>
    <t>27.11.2020.</t>
  </si>
  <si>
    <t>14.12.2021.</t>
  </si>
  <si>
    <t>18.12.2020.</t>
  </si>
  <si>
    <t>17.12.2020.</t>
  </si>
  <si>
    <t>22.12.2020.</t>
  </si>
  <si>
    <t>21.12.2020.</t>
  </si>
  <si>
    <t>23.12.2020.</t>
  </si>
  <si>
    <t>16.12.2021.</t>
  </si>
  <si>
    <t>21.12.2021.</t>
  </si>
  <si>
    <t>20.12.2021.</t>
  </si>
  <si>
    <t>22.12.2021.</t>
  </si>
  <si>
    <t>30.12.2021.</t>
  </si>
  <si>
    <t>28.12.2021.</t>
  </si>
  <si>
    <t>Biognost d.o.o., Međugorska 59, 10000 Zagreb</t>
  </si>
  <si>
    <t>Dogan Septem d.o.o., Varaždinska ulica 1, 10360 Sesvete</t>
  </si>
  <si>
    <t>03.12.2020.</t>
  </si>
  <si>
    <t>10.12.2020.</t>
  </si>
  <si>
    <t>16.11.2020.</t>
  </si>
  <si>
    <t>02.12.2021.</t>
  </si>
  <si>
    <t>08.12.2021.</t>
  </si>
  <si>
    <t>09.12.2021.</t>
  </si>
  <si>
    <t>15.11.2021.</t>
  </si>
  <si>
    <t>79-JDN-2020</t>
  </si>
  <si>
    <t>11-JDN-2020</t>
  </si>
  <si>
    <t>78-JDN-2020</t>
  </si>
  <si>
    <t>160-JDN-2020</t>
  </si>
  <si>
    <t>156-JDN-2020</t>
  </si>
  <si>
    <t>161-JDN-2020</t>
  </si>
  <si>
    <t>16/2020</t>
  </si>
  <si>
    <t>UGOVORI SKLOPLJENI U 2021. GODINI</t>
  </si>
  <si>
    <t>T.IN.US.-G.M. d.o.o., Gračec 20, 10000 Zagreb</t>
  </si>
  <si>
    <t>04.01.2021.</t>
  </si>
  <si>
    <t>07.01.2021.</t>
  </si>
  <si>
    <t>11.01.2021.</t>
  </si>
  <si>
    <t>01.02.2021.</t>
  </si>
  <si>
    <t>03.03.2021.</t>
  </si>
  <si>
    <t>03.01.2022.</t>
  </si>
  <si>
    <t>06.01.2022.</t>
  </si>
  <si>
    <t>10.01.2022.</t>
  </si>
  <si>
    <t>11.01.2022.</t>
  </si>
  <si>
    <t>31.01.2022.</t>
  </si>
  <si>
    <t>03.03.2022.</t>
  </si>
  <si>
    <t>05.03.2022.</t>
  </si>
  <si>
    <t>28.02.2022.</t>
  </si>
  <si>
    <t>Euro Consulting d.o.o., Trg Matije Gupca 20d, 42000 Varaždin</t>
  </si>
  <si>
    <t>Ma-Co plast d.o.o., Majcenov put 38, 10000 Zagreb</t>
  </si>
  <si>
    <t>Karl Storz Croatia d.o.o., Capraška 6, 10000 Zagreb</t>
  </si>
  <si>
    <t>Vuplast d.o.o., Radnička 86, Savska Ves, 40000 Čakovec</t>
  </si>
  <si>
    <t>Medicina-promet d.o.o., 1. Resnički gaj 2e, 10000 Zagreb</t>
  </si>
  <si>
    <t>Vatro-servis d.o.o., Poduzetnička cesta 3, 42202 Trnovec Bartolovečki</t>
  </si>
  <si>
    <t>H.K.O. d.o.o., Banjavčićeva 13, 10000 Zagreb</t>
  </si>
  <si>
    <t>Dea Lens project d.o.o., J.J. Strossmayera 150, 31000 Osijek</t>
  </si>
  <si>
    <t>Olympus Czech Group s.r.o., Podružnica Zagreb, Slavonska avenija 1b, 10020 Zagreb</t>
  </si>
  <si>
    <t>Osječka trgovina papirom export-import d.o.o., Kneza Trpimira 4, 31000 Osijek</t>
  </si>
  <si>
    <t>Trgovina na veliko i malo "Pink Panter" Koprivnica, Trg Mladosti 11, 48000 Koprivnica</t>
  </si>
  <si>
    <t>25.01.2021.</t>
  </si>
  <si>
    <t>24.01.2021.</t>
  </si>
  <si>
    <t>04.02.2021.</t>
  </si>
  <si>
    <t>08.02.2021.</t>
  </si>
  <si>
    <t>25.02.2021.</t>
  </si>
  <si>
    <t>17.03.2021.</t>
  </si>
  <si>
    <t>18.03.2021.</t>
  </si>
  <si>
    <t>19.03.2021.</t>
  </si>
  <si>
    <t>25.03.2021.</t>
  </si>
  <si>
    <t>02.04.2021.</t>
  </si>
  <si>
    <t>03.01.2023.</t>
  </si>
  <si>
    <t>19.01.2022.</t>
  </si>
  <si>
    <t>31.12.2021.</t>
  </si>
  <si>
    <t>18.01.2022.</t>
  </si>
  <si>
    <t>23.01.2022.</t>
  </si>
  <si>
    <t>28.01.2022.</t>
  </si>
  <si>
    <t>25.01.2022.</t>
  </si>
  <si>
    <t>24.01.2022.</t>
  </si>
  <si>
    <t>02.02.2022.</t>
  </si>
  <si>
    <t>03.02.2022.</t>
  </si>
  <si>
    <t>08.02.2022.</t>
  </si>
  <si>
    <t>25.02.2022.</t>
  </si>
  <si>
    <t>01.03.2022.</t>
  </si>
  <si>
    <t>04.04.2021.</t>
  </si>
  <si>
    <t>04.03.2022.</t>
  </si>
  <si>
    <t>15.03.2022.</t>
  </si>
  <si>
    <t>16.03.2022.</t>
  </si>
  <si>
    <t>18.03.2022.</t>
  </si>
  <si>
    <t>21.03.2022.</t>
  </si>
  <si>
    <t>31.03.2022.</t>
  </si>
  <si>
    <t>20/2021</t>
  </si>
  <si>
    <t>22/2021</t>
  </si>
  <si>
    <t>17/2020</t>
  </si>
  <si>
    <t>170-JDN-2020</t>
  </si>
  <si>
    <t>2-JDN-2021</t>
  </si>
  <si>
    <t>6-JDN-2021</t>
  </si>
  <si>
    <t>42-JDN-2021</t>
  </si>
  <si>
    <t>70-JDN-2021</t>
  </si>
  <si>
    <t>71-JDN-2021</t>
  </si>
  <si>
    <t>52-JDN-2021</t>
  </si>
  <si>
    <t>29-JDN-2021</t>
  </si>
  <si>
    <t>73-JDN-2021</t>
  </si>
  <si>
    <t>75-JDN-2021</t>
  </si>
  <si>
    <t>68-JDN-2021</t>
  </si>
  <si>
    <t>41-JDN-2021</t>
  </si>
  <si>
    <t>78-JDN-2021</t>
  </si>
  <si>
    <t>34-JDN-2021</t>
  </si>
  <si>
    <t>74-JDN-2021</t>
  </si>
  <si>
    <t>19-JDN-2021</t>
  </si>
  <si>
    <t>31-JDN-2021</t>
  </si>
  <si>
    <t>79-JDN-2021</t>
  </si>
  <si>
    <t>12-JDN-2021</t>
  </si>
  <si>
    <t>32-JDN-2021</t>
  </si>
  <si>
    <t>3-JDN-2021</t>
  </si>
  <si>
    <t>80-JDN-2021</t>
  </si>
  <si>
    <t>1-JDN-2021</t>
  </si>
  <si>
    <t>56-JDN-2021</t>
  </si>
  <si>
    <t>24.02.2021.</t>
  </si>
  <si>
    <t>23.02.2022.</t>
  </si>
  <si>
    <t>1/2020</t>
  </si>
  <si>
    <t>39-JDN-2020</t>
  </si>
  <si>
    <t>16-JDN-2020</t>
  </si>
  <si>
    <t>14-JDN-2020</t>
  </si>
  <si>
    <t>19-JDN-2020</t>
  </si>
  <si>
    <t>25.05.2021.</t>
  </si>
  <si>
    <t>26.05.2021.</t>
  </si>
  <si>
    <t>01.04.2022.</t>
  </si>
  <si>
    <t>76-JDN-2021</t>
  </si>
  <si>
    <t>77-JDN-2021</t>
  </si>
  <si>
    <t>19.02.2021.</t>
  </si>
  <si>
    <t>24.03.2021.</t>
  </si>
  <si>
    <t>81-JDN-2021</t>
  </si>
  <si>
    <t>82-JDN-2021</t>
  </si>
  <si>
    <t>28-JDN-2021</t>
  </si>
  <si>
    <t>21.04.2021.</t>
  </si>
  <si>
    <t>20.04.2021.</t>
  </si>
  <si>
    <t>23.04.2021.</t>
  </si>
  <si>
    <t>Sanol H d.o.o., Franje Lučića 32, 10000 Zagreb</t>
  </si>
  <si>
    <t>20.04.2022.</t>
  </si>
  <si>
    <t>19.04.2022.</t>
  </si>
  <si>
    <t>22.04.2022.</t>
  </si>
  <si>
    <t>01.05.2021.</t>
  </si>
  <si>
    <t>8 mjeseci</t>
  </si>
  <si>
    <t>PI Vindija d.d., Međimurska 6, 42000 Varaždin</t>
  </si>
  <si>
    <t>29.04.2021.</t>
  </si>
  <si>
    <t>15.04.2022.</t>
  </si>
  <si>
    <t>28.04.2022.</t>
  </si>
  <si>
    <t>27/2021</t>
  </si>
  <si>
    <t>18/2021</t>
  </si>
  <si>
    <t>20.04.2023.</t>
  </si>
  <si>
    <t>16/2021</t>
  </si>
  <si>
    <t>05.05.2023.</t>
  </si>
  <si>
    <t>05.05.2021.</t>
  </si>
  <si>
    <t>04.05.2022.</t>
  </si>
  <si>
    <t>58-JDN-2021</t>
  </si>
  <si>
    <t>Mesna industrija Vajda d.d., Zagrebačka 4, 40000 Čakovec</t>
  </si>
  <si>
    <t>04.05.2023.</t>
  </si>
  <si>
    <t>Zvijezda plus d.o.o., Marijana Čavića 1, 10000 Zagreb</t>
  </si>
  <si>
    <t>06.05.2023.</t>
  </si>
  <si>
    <t>05.03.2023.</t>
  </si>
  <si>
    <t>30.06.2022.</t>
  </si>
  <si>
    <t>24/2021</t>
  </si>
  <si>
    <t>13.05.2021.</t>
  </si>
  <si>
    <t>14.05.2021.</t>
  </si>
  <si>
    <t>PIK Vrbovec plus d.o.o., Zagrebačka 148, 10340 Vrbovec</t>
  </si>
  <si>
    <t>06.05.2022.</t>
  </si>
  <si>
    <t>13.05.2022.</t>
  </si>
  <si>
    <t>16.05.2022.</t>
  </si>
  <si>
    <t>18.05.2021.</t>
  </si>
  <si>
    <t>17.05.2022.</t>
  </si>
  <si>
    <t>24.05.2022.</t>
  </si>
  <si>
    <t>21.05.2021.</t>
  </si>
  <si>
    <t>Meduza d.o.o., Poslovni park Karlovac 5/i, 47250 Duga Resa</t>
  </si>
  <si>
    <t>20.05.2022.</t>
  </si>
  <si>
    <t>Remondis Medison d.o.o., Draganić 13a, Draganić</t>
  </si>
  <si>
    <t>21/2021</t>
  </si>
  <si>
    <t>20.05.2021.</t>
  </si>
  <si>
    <t>19.05.2022.</t>
  </si>
  <si>
    <t>84-JDN-2021</t>
  </si>
  <si>
    <t>12.05.2022.</t>
  </si>
  <si>
    <t>Ledo plus d.o.o., Čavićeva 1a, 10000 Zagreb</t>
  </si>
  <si>
    <t>85-JDN-2021</t>
  </si>
  <si>
    <t>30.05.2021.</t>
  </si>
  <si>
    <t>83-JDN-2021</t>
  </si>
  <si>
    <t>35-JDN-2021</t>
  </si>
  <si>
    <t>26.05.2022.</t>
  </si>
  <si>
    <t>Trogodišnje sklapanje okvirnog sporazuma</t>
  </si>
  <si>
    <t>12.05.2024.</t>
  </si>
  <si>
    <t>10.05.2023.</t>
  </si>
  <si>
    <t>04.05.2021.</t>
  </si>
  <si>
    <t>Čakovečki mlinovi d.d., Mlinska ulica 1, 40000 Čakovec</t>
  </si>
  <si>
    <t>03.05.2023.</t>
  </si>
  <si>
    <t>Agrodalm d.o.o., Blizno 13, 10000 Zagreb</t>
  </si>
  <si>
    <t>13.05.2023.</t>
  </si>
  <si>
    <t>17/2021</t>
  </si>
  <si>
    <t>19.05.2023.</t>
  </si>
  <si>
    <t>23.05.2023.</t>
  </si>
  <si>
    <t>Igor Đordan, oec.</t>
  </si>
  <si>
    <t>59-JDN-2021</t>
  </si>
  <si>
    <t>Pro Pozitiva j.d.o.o., Pušća 14, 48260 Križevci</t>
  </si>
  <si>
    <t>10.05.2022.</t>
  </si>
  <si>
    <t>87-JDN-2021</t>
  </si>
  <si>
    <t>08.06.2021.</t>
  </si>
  <si>
    <t>112-JDN-2021</t>
  </si>
  <si>
    <t>115-JDN-2021</t>
  </si>
  <si>
    <t>31.08.2021.</t>
  </si>
  <si>
    <t>117-JDN-2021</t>
  </si>
  <si>
    <t>27.09.2021.</t>
  </si>
  <si>
    <t>118-JDN-2021</t>
  </si>
  <si>
    <t>47-JDN-2021</t>
  </si>
  <si>
    <t>14.10.2021.</t>
  </si>
  <si>
    <t>18.10.2021.</t>
  </si>
  <si>
    <t>30 dana od dana slanja narudžbenice</t>
  </si>
  <si>
    <t xml:space="preserve">Eurospužva d.o.o., Dravska 20, 48000 Koprivnica </t>
  </si>
  <si>
    <t>121-JDN-2021</t>
  </si>
  <si>
    <t>60-JDN-2021</t>
  </si>
  <si>
    <t>05.10.2021.</t>
  </si>
  <si>
    <t>odmah po izdavanju narudžbenice</t>
  </si>
  <si>
    <t>27.07.2022.</t>
  </si>
  <si>
    <t>25.05.2022.</t>
  </si>
  <si>
    <t>30.05.2022.</t>
  </si>
  <si>
    <t>02.06.2021.</t>
  </si>
  <si>
    <t>01.06.2022.</t>
  </si>
  <si>
    <t>04.06.2021.</t>
  </si>
  <si>
    <t>03.06.2022.</t>
  </si>
  <si>
    <t>28.05.2021.</t>
  </si>
  <si>
    <t>27.05.2022.</t>
  </si>
  <si>
    <t>10.06.2021.</t>
  </si>
  <si>
    <t>09.06.2022.</t>
  </si>
  <si>
    <t>23.06.2021.</t>
  </si>
  <si>
    <t>22.06.2022.</t>
  </si>
  <si>
    <t>05.08.2022.</t>
  </si>
  <si>
    <t>7/2021</t>
  </si>
  <si>
    <t>15.08.2022.</t>
  </si>
  <si>
    <t>17.08.2022.</t>
  </si>
  <si>
    <t>26.08.2021.</t>
  </si>
  <si>
    <t>25.08.2022.</t>
  </si>
  <si>
    <t>26.09.2022.</t>
  </si>
  <si>
    <t>23/2021</t>
  </si>
  <si>
    <t>32/2021</t>
  </si>
  <si>
    <t>Biro-servis, Vinički put 20, 48000 Koprivnica</t>
  </si>
  <si>
    <t>03.12.2021.</t>
  </si>
  <si>
    <t>30/2021</t>
  </si>
  <si>
    <t>28.11.2021.</t>
  </si>
  <si>
    <t>2/2021</t>
  </si>
  <si>
    <t>07.10.2022.</t>
  </si>
  <si>
    <t>31/2021</t>
  </si>
  <si>
    <t>Eurokontakt d.o.o., Ivana Rangera 6, 10090 Zagreb</t>
  </si>
  <si>
    <t>07.12.2021.</t>
  </si>
  <si>
    <t>29/2021</t>
  </si>
  <si>
    <t>07.10.2021.</t>
  </si>
  <si>
    <t>06.12.2021.</t>
  </si>
  <si>
    <t>5/2021</t>
  </si>
  <si>
    <t>17.10.2022.</t>
  </si>
  <si>
    <t>28/2021</t>
  </si>
  <si>
    <t>28.10.2022.</t>
  </si>
  <si>
    <t>4/2021</t>
  </si>
  <si>
    <t>24.10.2022.</t>
  </si>
  <si>
    <t>21.10.2022.</t>
  </si>
  <si>
    <t>28.10.2021.</t>
  </si>
  <si>
    <t>27.10.2022.</t>
  </si>
  <si>
    <t>01.11.2022.</t>
  </si>
  <si>
    <t>26.10.2022.</t>
  </si>
  <si>
    <t>57-JDN-2021</t>
  </si>
  <si>
    <t>27-JDN-2021</t>
  </si>
  <si>
    <t>9-JDN-2021</t>
  </si>
  <si>
    <t>31.05.2022.</t>
  </si>
  <si>
    <t>24-JDN-2021</t>
  </si>
  <si>
    <t>Sonimed d.o.o., Rozganska 9, 10000 Zagreb</t>
  </si>
  <si>
    <t>23-JDN-2021</t>
  </si>
  <si>
    <t>8-JDN-2021</t>
  </si>
  <si>
    <t>44-JDN-2021</t>
  </si>
  <si>
    <t>Petrol d.o.o., Oreškovićeva 6/h, Otok, 10010 Zagreb</t>
  </si>
  <si>
    <t>07.06.2022.</t>
  </si>
  <si>
    <t>Ligo Elektronika, obrt za tehničku zaštitu, Josipa Bukovčana 2, 48000 Koprivnica</t>
  </si>
  <si>
    <t>15.06.2022.</t>
  </si>
  <si>
    <t>66-JDN-2021</t>
  </si>
  <si>
    <t>40-JDN-2021</t>
  </si>
  <si>
    <t>11.06.2021.</t>
  </si>
  <si>
    <t>10.06.2022.</t>
  </si>
  <si>
    <t>65-JDN-2021</t>
  </si>
  <si>
    <t>67-JDN-2021</t>
  </si>
  <si>
    <t>17.06.2021.</t>
  </si>
  <si>
    <t>Institut za medicinska istraživanja i medicinu rad, Ksaverska cesta 2, 10001 Zagreb</t>
  </si>
  <si>
    <t>16.06.2022.</t>
  </si>
  <si>
    <t>40.1-JDN-2021</t>
  </si>
  <si>
    <t>05.07.2021.</t>
  </si>
  <si>
    <t>04.07.2022.</t>
  </si>
  <si>
    <t>89-JDN-2021</t>
  </si>
  <si>
    <t>43-JDN-2021</t>
  </si>
  <si>
    <t>20.07.2021.</t>
  </si>
  <si>
    <t>19.07.2022.</t>
  </si>
  <si>
    <t>25-JDN-2021</t>
  </si>
  <si>
    <t>02.08.2021.</t>
  </si>
  <si>
    <t>01.08.2022.</t>
  </si>
  <si>
    <t>Stoma Medical d.o.o., Ulica Frana Folnegovića 1c, 10000 Zagreb</t>
  </si>
  <si>
    <t>02.08.2022.</t>
  </si>
  <si>
    <t>53-JDN-2021</t>
  </si>
  <si>
    <t>01.08.2021.</t>
  </si>
  <si>
    <t>4-JDN-2021</t>
  </si>
  <si>
    <t>Kefo d.o.o., Nikole Tesle 10, 44000 Sisak</t>
  </si>
  <si>
    <t>08.08.2022.</t>
  </si>
  <si>
    <t>90-JDN-2021</t>
  </si>
  <si>
    <t>NEWTON Technologies Adria d.o.o., Domagojeva 2, 10000 Zagreb</t>
  </si>
  <si>
    <t>02.08.2026.</t>
  </si>
  <si>
    <t>5-JDN-2021</t>
  </si>
  <si>
    <t>Rozi step d.o.o., Jurkovićeva 21, 10000 Zagreb</t>
  </si>
  <si>
    <t>Lola Ribar d.d., Radnička cesta 54, 10000 Zagreb</t>
  </si>
  <si>
    <t>28.07.2022.</t>
  </si>
  <si>
    <t>20-JDN-2021</t>
  </si>
  <si>
    <t>06.09.2022.</t>
  </si>
  <si>
    <t>02.09.2021.</t>
  </si>
  <si>
    <t>01.09.2022.</t>
  </si>
  <si>
    <t>22-JDN-2021</t>
  </si>
  <si>
    <t>31.08.2022.</t>
  </si>
  <si>
    <t>03.09.2021.</t>
  </si>
  <si>
    <t>02.09.2022.</t>
  </si>
  <si>
    <t>113-JDN-2021</t>
  </si>
  <si>
    <t>Tehnomedika d.o.o., Savska cesta 141, 10000 Zagreb</t>
  </si>
  <si>
    <t>94-JDN-2021</t>
  </si>
  <si>
    <t>Omnimed d.o.o., Trpinjska 9, 10000 Zagreb</t>
  </si>
  <si>
    <t>101-JDN-2021</t>
  </si>
  <si>
    <t>06.09.2021.</t>
  </si>
  <si>
    <t>110-JDN-2021</t>
  </si>
  <si>
    <t>100-JDN-2021</t>
  </si>
  <si>
    <t>13.09.2021.</t>
  </si>
  <si>
    <t>12.11.2021.</t>
  </si>
  <si>
    <t>08.11.2021.</t>
  </si>
  <si>
    <t>06.11.2021.</t>
  </si>
  <si>
    <t>109-JDN-2021</t>
  </si>
  <si>
    <t>108-JDN-2021</t>
  </si>
  <si>
    <t>99-JDN-2021</t>
  </si>
  <si>
    <t>Medexpert d.o.o., Zelinska 2, 10000 Zagreb</t>
  </si>
  <si>
    <t>95-JDN-2021</t>
  </si>
  <si>
    <t>Panon trade d.o.o., Rakitska cesta 43, 10437 Brestovje-Rakitje</t>
  </si>
  <si>
    <t>97-JDN-2021</t>
  </si>
  <si>
    <t>98-JDN-2021</t>
  </si>
  <si>
    <t>14.09.2021.</t>
  </si>
  <si>
    <t>13.11.2021.</t>
  </si>
  <si>
    <t>93-JDN-2021</t>
  </si>
  <si>
    <t>ITM d.o.o., Trakošćanska 2, 10000 Zagreb</t>
  </si>
  <si>
    <t>107-JDN-2021</t>
  </si>
  <si>
    <t>111-JDN-2021</t>
  </si>
  <si>
    <t>96-JDN-2021</t>
  </si>
  <si>
    <t>106-JDN-2021</t>
  </si>
  <si>
    <t>103-JDN-2021</t>
  </si>
  <si>
    <t>Kermek d.o.o., Neumannova 3, 40000 Čakovec</t>
  </si>
  <si>
    <t>102-JDN-2021</t>
  </si>
  <si>
    <t>92-JDN-2021</t>
  </si>
  <si>
    <t>20.09.2021.</t>
  </si>
  <si>
    <t>91-JDN-2021</t>
  </si>
  <si>
    <t>116-JDN-2021</t>
  </si>
  <si>
    <t>22.09.2021.</t>
  </si>
  <si>
    <t>MIBEX d.o.o., Biokovska 56a, 10000 Zagreb</t>
  </si>
  <si>
    <t>21.11.2021.</t>
  </si>
  <si>
    <t>105-JDN-2021</t>
  </si>
  <si>
    <t>104-JDN-2021</t>
  </si>
  <si>
    <t>24.09.2021.</t>
  </si>
  <si>
    <t>16-JDN-2021</t>
  </si>
  <si>
    <t>17-JDN-2021</t>
  </si>
  <si>
    <t>04.10.2022.</t>
  </si>
  <si>
    <t>119-JDN-2021</t>
  </si>
  <si>
    <t>19.10.2021.</t>
  </si>
  <si>
    <t>18.12.2021.</t>
  </si>
  <si>
    <t>36-JDN-2021</t>
  </si>
  <si>
    <t>120-JDN-2021</t>
  </si>
  <si>
    <t>33-JDN-2021</t>
  </si>
  <si>
    <t>122-JDN-2021</t>
  </si>
  <si>
    <t>45 radnih dana od dana sklapanja ugovora</t>
  </si>
  <si>
    <t>APZ - inženjering d.d., Grahorova 15, 10000 Zagreb</t>
  </si>
  <si>
    <t>25.05.2023.</t>
  </si>
  <si>
    <t>31.05.2023.</t>
  </si>
  <si>
    <t>11/2021</t>
  </si>
  <si>
    <t>09.06.2023.</t>
  </si>
  <si>
    <t>29.07.2023.</t>
  </si>
  <si>
    <t>28.07.2023.</t>
  </si>
  <si>
    <t>05.08.2023.</t>
  </si>
  <si>
    <t>11.08.2021.</t>
  </si>
  <si>
    <t>10.08.2023.</t>
  </si>
  <si>
    <t>16.09.2023.</t>
  </si>
  <si>
    <t>15.09.2023.</t>
  </si>
  <si>
    <t>03.10.2023.</t>
  </si>
  <si>
    <t>17.10.2023.</t>
  </si>
  <si>
    <t>13.10.2023.</t>
  </si>
  <si>
    <t>18.10.2023.</t>
  </si>
  <si>
    <t>20.10.2023.</t>
  </si>
  <si>
    <t>20.10.2021.</t>
  </si>
  <si>
    <t>19.10.2023.</t>
  </si>
  <si>
    <t>DiaHem d.o.o., Bani I. odvojak 4, 10000 Zagreb</t>
  </si>
  <si>
    <t>21.10.2023.</t>
  </si>
  <si>
    <t>08.11.2022.</t>
  </si>
  <si>
    <t>33.1-JDN-2021</t>
  </si>
  <si>
    <t>14.11.2022.</t>
  </si>
  <si>
    <t>64-JDN-2021</t>
  </si>
  <si>
    <t>17.11.2021.</t>
  </si>
  <si>
    <t>Odvjetničko društvo Juršetić &amp; Partneri d.o.o., Ulica grada Vukovara 271, 10000 Zagreb</t>
  </si>
  <si>
    <t>16.11.2022.</t>
  </si>
  <si>
    <t>Petogodišnje sklapanje ugovora</t>
  </si>
  <si>
    <t>R. br.</t>
  </si>
  <si>
    <t>Broj ugovora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</si>
  <si>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</si>
  <si>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</si>
  <si>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</si>
  <si>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</si>
  <si>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</si>
  <si>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</si>
  <si>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</si>
  <si>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</si>
  <si>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</si>
  <si>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</si>
  <si>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</si>
  <si>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</si>
  <si>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</si>
  <si>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</si>
  <si>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</si>
  <si>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</si>
  <si>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</si>
  <si>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</si>
  <si>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</si>
  <si>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</si>
  <si>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</si>
  <si>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</si>
  <si>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</si>
  <si>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</si>
  <si>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</si>
  <si>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</si>
  <si>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</si>
  <si>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</si>
  <si>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</si>
  <si>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</si>
  <si>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</si>
  <si>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</si>
  <si>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</si>
  <si>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</si>
  <si>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</si>
  <si>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</si>
  <si>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</si>
  <si>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</si>
  <si>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</si>
  <si>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</si>
  <si>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</si>
  <si>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</si>
  <si>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</si>
  <si>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</si>
  <si>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</si>
  <si>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</si>
  <si>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</si>
  <si>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</si>
  <si>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</si>
  <si>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</si>
  <si>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</si>
  <si>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</si>
  <si>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</si>
  <si>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</si>
  <si>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</si>
  <si>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</si>
  <si>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</si>
  <si>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</si>
  <si>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</si>
  <si>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</si>
  <si>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</si>
  <si>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</si>
  <si>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</si>
  <si>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</si>
  <si>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</si>
  <si>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</si>
  <si>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</si>
  <si>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</si>
  <si>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</si>
  <si>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</si>
  <si>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</si>
  <si>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</si>
  <si>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</si>
  <si>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</si>
  <si>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</si>
  <si>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</si>
  <si>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</si>
  <si>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</si>
  <si>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</si>
  <si>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</si>
  <si>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</si>
  <si>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</si>
  <si>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</si>
  <si>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</si>
  <si>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</si>
  <si>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</si>
  <si>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</si>
  <si>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</si>
  <si>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</si>
  <si>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</si>
  <si>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</si>
  <si>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</si>
  <si>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</si>
  <si>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</si>
  <si>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</si>
  <si>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</si>
  <si>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</si>
  <si>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</si>
  <si>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</si>
  <si>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</si>
  <si>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</si>
  <si>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</si>
  <si>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</si>
  <si>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</si>
  <si>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</si>
  <si>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</si>
  <si>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</si>
  <si>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</si>
  <si>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</si>
  <si>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</si>
  <si>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</si>
  <si>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</si>
  <si>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</si>
  <si>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</si>
  <si>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</si>
  <si>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</si>
  <si>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</si>
  <si>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</si>
  <si>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</si>
  <si>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</si>
  <si>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</si>
  <si>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</si>
  <si>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</si>
  <si>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</si>
  <si>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</si>
  <si>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</si>
  <si>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</si>
  <si>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</si>
  <si>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</si>
  <si>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</si>
  <si>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</si>
  <si>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</si>
  <si>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</si>
  <si>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</si>
  <si>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</si>
  <si>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</si>
  <si>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</si>
  <si>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</si>
  <si>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</si>
  <si>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</si>
  <si>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</si>
  <si>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</si>
  <si>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</si>
  <si>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</si>
  <si>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</si>
  <si>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</si>
  <si>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</si>
  <si>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</si>
  <si>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</si>
  <si>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</si>
  <si>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</si>
  <si>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</si>
  <si>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</si>
  <si>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</si>
  <si>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</si>
  <si>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</si>
  <si>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</si>
  <si>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</si>
  <si>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</si>
  <si>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</si>
  <si>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</si>
  <si>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</si>
  <si>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</si>
  <si>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</si>
  <si>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</si>
  <si>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</si>
  <si>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</si>
  <si>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</si>
  <si>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</si>
  <si>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</si>
  <si>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</si>
  <si>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</si>
  <si>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</si>
  <si>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</si>
  <si>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</si>
  <si>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</si>
  <si>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</si>
  <si>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</si>
  <si>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</si>
  <si>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</si>
  <si>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</si>
  <si>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</si>
  <si>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</si>
  <si>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</si>
  <si>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</si>
  <si>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</si>
  <si>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</si>
  <si>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</si>
  <si>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</si>
  <si>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</si>
  <si>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</si>
  <si>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</si>
  <si>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</si>
  <si>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</si>
  <si>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</si>
  <si>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</si>
  <si>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</si>
  <si>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</si>
  <si>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</si>
  <si>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</si>
  <si>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</si>
  <si>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</si>
  <si>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</si>
  <si>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</si>
  <si>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</si>
  <si>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</si>
  <si>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</si>
  <si>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</si>
  <si>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</si>
  <si>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</si>
  <si>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</si>
  <si>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</si>
  <si>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</si>
  <si>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</si>
  <si>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</si>
  <si>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</si>
  <si>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</si>
  <si>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</si>
  <si>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</si>
  <si>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</si>
  <si>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</si>
  <si>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</si>
  <si>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</si>
  <si>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</si>
  <si>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</si>
  <si>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</si>
  <si>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</si>
  <si>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</si>
  <si>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</si>
  <si>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</si>
  <si>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</si>
  <si>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</si>
  <si>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</si>
  <si>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</si>
  <si>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</si>
  <si>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</si>
  <si>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</si>
  <si>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</si>
  <si>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</si>
  <si>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</si>
  <si>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</si>
  <si>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</si>
  <si>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</si>
  <si>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</si>
  <si>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</si>
  <si>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</si>
  <si>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</si>
  <si>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</si>
  <si>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</si>
  <si>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</si>
  <si>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</si>
  <si>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</si>
  <si>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</si>
  <si>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</si>
  <si>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</si>
  <si>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</si>
  <si>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</si>
  <si>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</si>
  <si>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</si>
  <si>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</si>
  <si>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</si>
  <si>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</si>
  <si>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</si>
  <si>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</si>
  <si>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</si>
  <si>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</si>
  <si>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</si>
  <si>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</si>
  <si>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</si>
  <si>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</si>
  <si>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</si>
  <si>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</si>
  <si>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</si>
  <si>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</si>
  <si>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</si>
  <si>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</si>
  <si>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</si>
  <si>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</si>
  <si>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</si>
  <si>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</si>
  <si>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</si>
  <si>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</si>
  <si>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</si>
  <si>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</si>
  <si>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</si>
  <si>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</si>
  <si>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</si>
  <si>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</si>
  <si>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</si>
  <si>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</si>
  <si>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</si>
  <si>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</si>
  <si>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Skupi lijek ribociklib (narudžbenica)</t>
  </si>
  <si>
    <t>Skupi lijek streptozocin (narudžbenica)</t>
  </si>
  <si>
    <t>Skupi lijek panitumumab (narudžbenica)</t>
  </si>
  <si>
    <t>Skupi lijek palbociklib (narudžbenica)</t>
  </si>
  <si>
    <t>Skupi lijek panitumumab -2 (narudžbenica)</t>
  </si>
  <si>
    <t>Skupi lijek esbriet (pirfenidon) (narudžbenica)</t>
  </si>
  <si>
    <t>Skupi lijek ribociklib-2 (narudžbenica)</t>
  </si>
  <si>
    <t>Usluga ispumpavanja i čišćenja septičke taložno-prelivne jame (narudžbenica)</t>
  </si>
  <si>
    <t>Popravak perilice bijelog suđa Meiko B 460 (narudžbenica)</t>
  </si>
  <si>
    <t xml:space="preserve"> Skupi lijek  trifluridin + tipiracil (narudžbenica)</t>
  </si>
  <si>
    <t xml:space="preserve"> Skupi lijek  palbociklib-2 (narudžbenica)</t>
  </si>
  <si>
    <t xml:space="preserve"> Skupi lijek panitumumab-3 (narudžbenica)</t>
  </si>
  <si>
    <t xml:space="preserve"> Skupi lijek oktreotid (sandostatin lar) (narudžbenica)</t>
  </si>
  <si>
    <t xml:space="preserve"> Skupi lijek panitumumab-4 (narudžbenica)</t>
  </si>
  <si>
    <t xml:space="preserve"> Skupi lijek esbriet (pirfenidon)-2 (narudžbenica)</t>
  </si>
  <si>
    <t xml:space="preserve"> Skupi lijek ribociklib-3 (narudžbenica)</t>
  </si>
  <si>
    <t xml:space="preserve"> Ugovor br. 264/2019 o kupoprodaji laboratorijskih reagensa i laboratorijskog i hematološkog potrošnog materijala (poništene grupe 1 i 3)</t>
  </si>
  <si>
    <t xml:space="preserve"> Ugovor br. 19/2020 o kupoprodaji ugradbenog i potrošnog materijala za ortopediju i traumatologiju (grupa 6)</t>
  </si>
  <si>
    <t xml:space="preserve"> Ugovor br. 5120-023-20 o održavanju Integralnog bolničkog iformacijskog sustava IBIS</t>
  </si>
  <si>
    <t xml:space="preserve"> Ugovor br. 20/2020 o kupoprodaji ugradbenog i potrošnog materijala za ortopediju i traumatologiju (grupe 7, 9, 10 i 11)</t>
  </si>
  <si>
    <t xml:space="preserve"> Ugovor br. 18/2020 o osiguranju imovine, odgovornosti, nezgode i vozila</t>
  </si>
  <si>
    <t xml:space="preserve"> Ugovor br. 31/2020 o nabavi usluge preventivnog održavanja i servisiranja uređaja proizvođača Siemens</t>
  </si>
  <si>
    <t xml:space="preserve"> Ugovor br. 40/2020 o kupoprodaji prehrambenih proizvoda (grupe 23, 24 i 25)</t>
  </si>
  <si>
    <t xml:space="preserve"> Ugovor br. 42/2020 o kupoprodaji prehrambenih proizvoda (grupe 17, 18, 19, 20, 21 i 26)</t>
  </si>
  <si>
    <t xml:space="preserve"> Ugovor br. 39/2020 o kupoprodaji prehrambenih proizvoda (grupe 30 i 32)</t>
  </si>
  <si>
    <t xml:space="preserve"> Ugovor br. 36/2020 o kupoprodaji prehrambenih proizvoda (grupa 1)</t>
  </si>
  <si>
    <t xml:space="preserve"> Ugovor br. 38/2020 o kupoprodaji prehrambenih proizvoda (grupe 29 i 35)</t>
  </si>
  <si>
    <t xml:space="preserve"> Ugovor br. 35/2020 o kupoprodaji prehrambenih proizvoda (grupe 2, 5, 8, 9, 10, 11, 12, 13, 14, 15, 16, 27, 31, 33 i 34)</t>
  </si>
  <si>
    <t xml:space="preserve"> Ugovor br. 41/2020 o kupoprodaji prehrambenih proizvoda (grupe 3, 4, 7, 22 i 36)</t>
  </si>
  <si>
    <t xml:space="preserve"> Ugovor br. 37/2020 o kupoprodaji prehrambenih proizvoda (grupa 28)</t>
  </si>
  <si>
    <t xml:space="preserve"> Ugovor br. 51/2020 o kupoprodaji dezinficijensa (grupa 1)</t>
  </si>
  <si>
    <t xml:space="preserve"> Ugovor br. 56/2020 o opskrbi prirodnim plinom</t>
  </si>
  <si>
    <t xml:space="preserve"> Ugovor br. 61/2020 o kupoporodaji elektrostimulatora srca</t>
  </si>
  <si>
    <t xml:space="preserve"> Ugovor br. 65/2020 o kupoprodaji materijala za spajanje, šivanje i ligature (grupa 3) </t>
  </si>
  <si>
    <t xml:space="preserve"> Ugovor br. 64/2020 o kupoprodaji materijala za spajanje, šivanje i ligature (grupa 2) </t>
  </si>
  <si>
    <t xml:space="preserve"> Ugovor br. 57/2020 o nabavi usluge vanjskog pranja rublja za vrijeme radova energetske obnove praonice rublja</t>
  </si>
  <si>
    <t xml:space="preserve"> Ugovor br. 60/2020 o isporuci i montaži respiratora za JIL (1 kom.)</t>
  </si>
  <si>
    <t xml:space="preserve"> Ugovor br. O-20-999 o opskrbi električnom energijom</t>
  </si>
  <si>
    <t xml:space="preserve"> Ugovor br. 1/2020 o nabavi telekomunikacijskih usluga u pokretnoj i nepokretnoj elektronuičkoj komunikacijskoj mreži (grupa 1) </t>
  </si>
  <si>
    <t xml:space="preserve"> Ugovor br. 49/2020 o nabavi lijekova na listama HZZO-a koji imaju generičke paralele - (grupe 25, 32, 44, 46, 84, 91, 114, 134, 136, 144, 145, 160, 164, 167, 173, 183, 187, 219, 230, 232, 243, 250, 251, 254, 275, 277, 279, 282, 283, 286, 287, 288, 295, 296, 300, 301, 305, 320, 321, 329, 337, 338, 340, 342, 347, 351, 354, 359, 360, 369, 370, 374, 375, 390, 403, 404, 405, 416, 417, 420, 422, 423, 430, 448 i 458)</t>
  </si>
  <si>
    <t xml:space="preserve"> Ugovor br. 48/2020 o nabavi lijekova na listama HZZO-a koji imaju generičke paralele (16, 23, 27, 72, 78, 153, 184, 330, 358, 393 i 394)</t>
  </si>
  <si>
    <t xml:space="preserve"> Ugovor br. 46/2020 o nabavi lijekova na listama HZZO-a koji imaju generičke paralele (181, 268, 270, 385 i 461)</t>
  </si>
  <si>
    <t xml:space="preserve"> Ugovor br. 58/2020 o nabavi lijekova na listama HZZO-a koji imaju generičke paralele - (grupe 6, 14, 15, 17, 35, 39, 41, 42, 53, 54, 56, 57, 61, 68, 69, 79, 83, 94, 106, 115, 116, 117, 120, 123, 127, 128, 132, 133, 138, 140, 141, 143, 146, 147, 148, 151, 152, 154, 157, 158, 161, 165, 166, 168, 169, 170, 174, 175, 178, 179, 180, 185, 190, 198, 208, 221, 228, 229, 233, 237, 239, 240, 259, 265, 267, 271, 272, 273, 276, 284, 290, 291, 293, 294, 299, 328, 331, 339, 341, 345, 348, 365, 366, 367, 368, 383, 391, 395, 396, 397, 398, 410, 438, 442 i 460)</t>
  </si>
  <si>
    <t xml:space="preserve"> Ugovor br. 47/2020 o nabavi lijekova na listama HZZO-a koji imaju generičke paralele (grupa 196)</t>
  </si>
  <si>
    <t xml:space="preserve"> Ugovor br. 261/2019 o kupoprodaji medicinskog potrošnog materijala za anesteziju (grupe 1 i 2)</t>
  </si>
  <si>
    <t xml:space="preserve"> Ugovor br. 3/2020 o kupoprodaji internih štampanih obrazaca</t>
  </si>
  <si>
    <t xml:space="preserve"> Ugovor br. 262/2019 o kupoprodaji staklenog, plastičnog, metalnog i drvenog medicinskog potrošnog materijala - grupe 1 i 2</t>
  </si>
  <si>
    <t xml:space="preserve"> Ugovor br. 6/2020 o kupoprodaji medicinskog potrošnog materijala za EKG, EEG, UZV, EMG, CTG, senzori - grupa 3</t>
  </si>
  <si>
    <t xml:space="preserve"> Ugovor br. 2/2020 o kupoprodaji intravenskih kanila (poništ. grupa postupka ev.broj 6/2019)</t>
  </si>
  <si>
    <t xml:space="preserve"> Ugovor br. 4/2020 o kupoprodaji medicinskog potrošnog materijala za EKG, EEG, UZV, EMG, CTG, senzori - grupe 1 i 4</t>
  </si>
  <si>
    <t xml:space="preserve"> Ugovor br. 7/2020 o kupoprodaji vreća za smeće</t>
  </si>
  <si>
    <t xml:space="preserve"> Ugovor br. 5/2020 o kupoprodaji medicinskog potrošnog materijala za EKG, EEG, UZV, EMG, CTG, senzori - grupa 2</t>
  </si>
  <si>
    <t xml:space="preserve"> Ugovor br. 8/2020 o kupoprodaji sredstava za čišćenje, pranje i dezinfekciju i sredstava za pranje rublja (grupe 1, 4)</t>
  </si>
  <si>
    <t xml:space="preserve"> Ugovor br. 10/2020 o kupoprodaji sredstava za čišćenje, pranje i dezinfekciju i sredstava za pranje rublja (grupa 5)</t>
  </si>
  <si>
    <t xml:space="preserve"> Ugovor br. 11/2020 o kupoprodaji materijala za čišćenje i održavanje medicinskih aparata </t>
  </si>
  <si>
    <t xml:space="preserve"> Ugovor br. 12/2020 o pružanju poštanskih usluga - poštarine </t>
  </si>
  <si>
    <t xml:space="preserve"> Ugovor br. 9/2020 o kupoprodaji sredstava za čišćenje, pranje i dezinfekciju i sredstava za pranje rublja (grupe 2, 3)</t>
  </si>
  <si>
    <t xml:space="preserve"> Ugovor br. 25/2020 o usluzi preventivnog održavanja i servisiranja uređaja proizvođača "Drager Medical"</t>
  </si>
  <si>
    <t xml:space="preserve"> Ugovor br. 30/2020 o kupoprodaji medicinskog potrošnog materijala za oftalmologiju</t>
  </si>
  <si>
    <t xml:space="preserve"> Ugovor br. 21/2020 o kupoprodaji uredskog potrošnog materijala - grupa 2</t>
  </si>
  <si>
    <t xml:space="preserve"> Ugovor br. 24/2020 o kupoprodaji medicinskog potrošnog materijala za endoskopiju i operaciju</t>
  </si>
  <si>
    <t xml:space="preserve"> Ugovor br. 28/2020 o kupoprodaji igli za sklerozaciju</t>
  </si>
  <si>
    <t xml:space="preserve"> Ugovor br. 29/2020 za uslugu sakupljanja i odvoza biorazgradivog otpada iz kuhinje ključnog broja 20 01 08</t>
  </si>
  <si>
    <t xml:space="preserve"> Ugovor br. 27/2020 o kupoprodaji kazeta za aparat Nidek Fprtas CV-30000</t>
  </si>
  <si>
    <t xml:space="preserve"> Ugovor br. 26/2020 o kupoprodaji vitamina D, B12 i folne kiseline</t>
  </si>
  <si>
    <t xml:space="preserve"> Ugovor br. 22/2020 o kupoprodaji uredskog potrošnog materijala - grupa 1,3 i 4</t>
  </si>
  <si>
    <t xml:space="preserve"> Ugovor br. 23/2020 o usluzi preventivnog održavanja i servisiranja uređaja proizvođača "Olympus"</t>
  </si>
  <si>
    <t xml:space="preserve"> Ugovor br. 33/2020 o kupoprodaji ogrtača za jednokratnu upotrebu (grupe 1, 3, 4 i 5)</t>
  </si>
  <si>
    <t xml:space="preserve"> Ugovor br. 32/2020 o kupoprodaji ogrtača za jednokratnu upotrebu (grupe 2 i 6)</t>
  </si>
  <si>
    <t xml:space="preserve"> Ugovor br. 44/2020 o kupoprodaji reagensa za određivanje krvnih grupa</t>
  </si>
  <si>
    <t xml:space="preserve"> Ugovor br. 43/2020 o kupoprodaji dostavnog vozila za prijevoz krvnih preparata</t>
  </si>
  <si>
    <t xml:space="preserve"> Ugovor br. 45/2020 o preventivnom održavanju i servisiranju uređaja proizvođača "B. Braun"</t>
  </si>
  <si>
    <t xml:space="preserve"> Ugovor br. 55/2020 o pružanju usluge prijevoza anatomskog (patološkog) otpada</t>
  </si>
  <si>
    <t xml:space="preserve"> Ugovor br. 54/2020 o kupoprodaji vaskularnih proteza, ostalog vaskularnog potrošnog materijala i zakrpe za karotidu (grupa 3)</t>
  </si>
  <si>
    <t xml:space="preserve"> Ugovor br. 59/2020 o kupoprodaji pelena i podloga za inkontinenciju</t>
  </si>
  <si>
    <t xml:space="preserve"> Ugovor br. 53/2020 o kupoprodaji vaskularnih proteza, ostalog vaskularnog potrošnog materijala i zakrpe za karotidu (grupe 1 i 2)</t>
  </si>
  <si>
    <t xml:space="preserve"> Okvirni sporazum br. 15/2020 o kupoprodaji ugradbenog i potrošnog materijala za ortopediju i traumatologiju (grupa 6)</t>
  </si>
  <si>
    <t xml:space="preserve"> Okvirni sporazum br. 16/2020 o kupoprodaji ugradbenog i potrošnog materijala za ortopediju i traumatologiju (grupe 7, 9, 10 i 11)</t>
  </si>
  <si>
    <t xml:space="preserve"> Ugovor br. 63/2020 o kupoprodaji materijala za spajanje, šivanje i ligature (grupa 1)</t>
  </si>
  <si>
    <t xml:space="preserve"> Ugovor br. 62/2020 o javnoj nabavi - MSCT uređaj - 128 slojni za Odjel za radiologiju</t>
  </si>
  <si>
    <t xml:space="preserve"> Ugovor br. 73/2020 o skupljanju, prijevozu i zbrinjavanju bolničkog otpada</t>
  </si>
  <si>
    <t xml:space="preserve"> Aneks ugovora br. 57/2020 o nabavi usluge vanjskog pranja rublja za vrijeme radova energetske obnove praonice rublja</t>
  </si>
  <si>
    <t xml:space="preserve"> Ugovor br. 77/2020 o kupoprodaji rukavica za jednokratnu upotrebu (grupe 7 i 8)</t>
  </si>
  <si>
    <t xml:space="preserve"> Ugovor br. 78/2020 o kupoprodaji filtera i otopina za dijalizu, potrošnog materijala za liječenje bubrega po grupama (grupe 2, 5, 6, 7 i 12)</t>
  </si>
  <si>
    <t xml:space="preserve"> Ugovor br. 79/2020 o kupoprodaji filtera i otopina za dijalizu, potrošnog materijala za liječenje bubrega po grupama (grupe 1, 3, 4, 8 i 11) </t>
  </si>
  <si>
    <t xml:space="preserve"> Ugovor br. 82/2020 o kupoprodaji sistema za vađenje krvi</t>
  </si>
  <si>
    <t xml:space="preserve"> Ugovor br. 80/2020 o kupoprodaji filtera i otopina za dijalizu, potrošnog materijala za liječenje bubrega po grupama (grupe 9 i 10)</t>
  </si>
  <si>
    <t xml:space="preserve"> Ugovor br. 81/2020 o kupoprodaji filtera i otopina za dijalizu, potrošnog materijala za liječenje bubrega po grupama (grupe 13 i 14)</t>
  </si>
  <si>
    <t xml:space="preserve"> Ugovor br. 104/2020 o kupoprodaji reagensa i dijagnostičkih sredstava za transfuziju (grupa 1)</t>
  </si>
  <si>
    <t xml:space="preserve"> Ugovor br. 103/2020 o kupoprodaji reagensa i dijagnostičkih sredstava za transfuziju (grupa 3)</t>
  </si>
  <si>
    <t xml:space="preserve"> Ugovor br. 105/2020 o kupoprodaji kontrastnih sredstava (grupe 4 i 8)</t>
  </si>
  <si>
    <t xml:space="preserve"> Ugovor br. 109/2020 o kupoprodaji laboratorijskih reagensa i laboratorijskog i hematološkog  potrošnog materijala (grupa 3)</t>
  </si>
  <si>
    <t xml:space="preserve"> Ugovor br. 106/2020 o kupoprodaji kontrastnih sredstava (grupe 2 i 7)</t>
  </si>
  <si>
    <t xml:space="preserve"> Ugovor br. 111/2020 o kupoprodaji ugradbenog i potrošnog materijala za ortopediju i traumatologiju (grupa 3)</t>
  </si>
  <si>
    <t xml:space="preserve"> Ugovor br. 107/2020 o kupoprodaji kontrastnih sredstava (grupe 1, 5 i 6) </t>
  </si>
  <si>
    <t xml:space="preserve"> Ugovor br. 108/2020 o kupoprodaji ugradbenog i potrošnog materijala za ortopediju i traumatologiju (grupa 5)</t>
  </si>
  <si>
    <t xml:space="preserve"> Ugovor br. 119/2020 o nabavi usluge najma i održavanja radiološkog sustava za obradu slike - PACS i administrativnog radiološkog sustava - RIS</t>
  </si>
  <si>
    <t xml:space="preserve"> Ugovor br. 110/2020 o kupoprodaji medicinskih i nemedicnskih plinova </t>
  </si>
  <si>
    <t xml:space="preserve"> Ugovor br. 124/2020 o kupoprodaji laboratorijskih reagensa i laboratorijskog i hematološkog  potrošnog materijala (grupa 11) </t>
  </si>
  <si>
    <t xml:space="preserve"> Ugovor br. 123/2020 o kupoprodaji laboratorijskih reagensa i laboratorijskog i hematološkog  potrošnog materijala (grupe 5 i 9)</t>
  </si>
  <si>
    <t xml:space="preserve"> Ugovor br. 120/2020 o kupoprodaji ugradbenog i potrošnog materijala za ortopediju i traumatologiju (grupa 5)</t>
  </si>
  <si>
    <t xml:space="preserve"> Ugovor br. 126/2020 o kupoprodaji laboratorijskih reagensa i laboratorijskog i hematološkog  potrošnog materijala (grupa 2)</t>
  </si>
  <si>
    <t xml:space="preserve"> Ugovor br. 127/2020 o kupoprodaji laboratorijskih reagensa i laboratorijskog i hematološkog  potrošnog materijala (grupa 8)</t>
  </si>
  <si>
    <t xml:space="preserve"> Ugovor br. 122/2020 o kupoprodaji ugradbenog i potrošnog materijala za ortopediju i traumatologiju (grupa 4)</t>
  </si>
  <si>
    <t xml:space="preserve"> Ugovor br. 125/2020 o kupoprodaji laboratorijskih reagensa i laboratorijskog i hematološkog  potrošnog materijala (grupe 1 i 6)</t>
  </si>
  <si>
    <t xml:space="preserve"> Ugovor br. 121/2020 o kupoprodaji ugradbenog i potrošnog materijala za ortopediju i traumatologiju (grupa 1)</t>
  </si>
  <si>
    <t xml:space="preserve"> Ugovor br. 129/2020 o kupoprodaji reagensa i dijagnostičkih sredstava za transfuziju (grupa 2)</t>
  </si>
  <si>
    <t xml:space="preserve"> Ugovor br. 140/2020 o kupoprodaji potrošnog materijala za spajanje, šivanje, ligature (grupa 24)</t>
  </si>
  <si>
    <t xml:space="preserve"> Ugovor br. 138/2020 o kupoprodaji potrošnog materijala za spajanje, šivanje, ligature (grupe 2 i 17)</t>
  </si>
  <si>
    <t xml:space="preserve"> Ugovor br. 133/2020 o kupoprodaji potrošnog materijala za spajanje, šivanje, ligature (grupe 3, 13, 14, 19, 21 i 25)</t>
  </si>
  <si>
    <t xml:space="preserve"> Ugovor br. 143/2020 o kupoprodaji kontrastnih sredstava (grupe 3 i 9)</t>
  </si>
  <si>
    <t xml:space="preserve"> Ugovor br. 134/2020 o kupoprodaji potrošnog materijala za spajanje, šivanje, ligature (grupe 15, 16 i 18)</t>
  </si>
  <si>
    <t xml:space="preserve"> Ugovor br. 135/2020 o kupoprodaji potrošnog materijala za spajanje, šivanje, ligature (grupe 4, 5 i 11)</t>
  </si>
  <si>
    <t xml:space="preserve"> Ugovor br. 139/2020 o kupoprodaji potrošnog materijala za spajanje, šivanje, ligature (grupa 22)</t>
  </si>
  <si>
    <t xml:space="preserve"> Ugovor br. 137/2020 o kupoprodaji potrošnog materijala za spajanje, šivanje, ligature (grupe 9 i 10)</t>
  </si>
  <si>
    <t xml:space="preserve"> Ugovor br. 136/2020 o kupoprodaji potrošnog materijala za spajanje, šivanje, ligature (grupe 9 i 10)</t>
  </si>
  <si>
    <t xml:space="preserve"> Ugovor br. 146/2020 o kupoprodaji potrošnog materijala za injektore (grupa 1)</t>
  </si>
  <si>
    <t xml:space="preserve"> Ugovor br. 147/2020 o kupoprodaji potrošnog materijala za injektore (grupa 1)</t>
  </si>
  <si>
    <t xml:space="preserve"> Ugovor br. 50/2020 o nabavi lijekova na listama HZZO-a koji imaju generičke paralele - (grupe 8, 21, 22, 24, 29, 30, 31, 34, 48, 52, 59, 60, 62, 63, 64, 65, 73, 76, 88, 119, 126, 130, 142, 150, 155, 156, 163, 177, 182, 192, 212, 213, 214, 216, 223, 225, 226, 227, 231, 241, 242, 274, 292, 298, 302, 306, 307, 308, 309, 310, 311, 317, 318, 319, 322, 323, 324, 325, 326, 327, 333, 344, 349, 350, 356, 357, 371, 373, 376, 377, 378, 380, 381, 382, 384, 387, 399, 400, 401, 407, 408, 419, 421, 426, 427, 428, 429, 433, 434, 444, 445, 446, 447, 451, 453, 459 i 462)</t>
  </si>
  <si>
    <t xml:space="preserve"> Ugovor br. 116/2020 o nabavi lijekova na listama HZZO-a koji imaju generičke paralele (grupa 266)</t>
  </si>
  <si>
    <t xml:space="preserve"> Ugovor br. 115/2020 o nabavi lijekova na listama HZZO-a koji imaju generičke paralele (grupa 258)</t>
  </si>
  <si>
    <t xml:space="preserve"> Ugovor br. 69/2020 o kupoprodaji kemikalija (grupa 1)</t>
  </si>
  <si>
    <t xml:space="preserve"> Ugovor br. 70/2020 o kupoprodaji kemikalija (grupa 2)</t>
  </si>
  <si>
    <t xml:space="preserve"> Ugovor br. 67/2020 o isporuci i montaži multifunkcionalnog aparata za Odjel fizikalne medicine i rehabilitacije (3 kom)</t>
  </si>
  <si>
    <t xml:space="preserve"> Ugovor br. 68/2020 o kupoprodaji medicinskog nekemijskog potrošnog materijala - elektrode neutralne, kablova za elektrode neutralne, omče elektroda i držači elektroda</t>
  </si>
  <si>
    <t xml:space="preserve"> Ugovor br. 72/2020 o kupoprodaji medicinskog potrošnog materijala - picco kateter, regulator za hemodinamski nadzor i uvodnica za termodilucijski kateter, kateter set, sonde (grupe 2 i 3)</t>
  </si>
  <si>
    <t xml:space="preserve"> Ugovor br. 71/2020 o kupoprodaji medicinskog potrošnog materijala - picco kateter, regulator za hemodinamski nadzor i uvodnica za termodilucijski kateter, kateter set, sonde (grupa 1)</t>
  </si>
  <si>
    <t xml:space="preserve"> Ugovor br. 74/2020 o kupoprodaji dijagnostičkih sredstava - test traka za glukozu</t>
  </si>
  <si>
    <t xml:space="preserve"> Ugovor br. 34/2020 o kupoprodaji mrežica za ginekologiju (grupa 1)</t>
  </si>
  <si>
    <t xml:space="preserve"> Ugovor br. 75/2020 o kupoprodaji motornog benzina i dizel goriva</t>
  </si>
  <si>
    <t xml:space="preserve"> Ugovor br. 76/2020 o provedbi usluge dozimetrijskog nadzora izloženih radnika</t>
  </si>
  <si>
    <t xml:space="preserve"> Ugovor br. 92/2020 o pružanju računalne usluge - održavanje perifernih računalnih uređaja</t>
  </si>
  <si>
    <t xml:space="preserve"> Ugovor br. 86/2020 o kupoprodaji obloga za rane po grupama (grupe 1 i 4)</t>
  </si>
  <si>
    <t xml:space="preserve"> Ugovor br. 90/2020 o kupoprodaji obloga za rane po grupama (grupa 7)</t>
  </si>
  <si>
    <t xml:space="preserve"> Ugovor br. 85/2020 o kupoprodaji deziinficijensa (poništena grupa 111-JDN-2020)</t>
  </si>
  <si>
    <t xml:space="preserve"> Ugovor br. 87/2020 o kupoprodaji obloga za rane (grupa 2)</t>
  </si>
  <si>
    <t xml:space="preserve"> Ugovor br. 84/2020 o kupoprodaji dezinficijensa (grupa 3)</t>
  </si>
  <si>
    <t xml:space="preserve"> Ugovor br. 89/2020  o kupoprodaji obloga za rane (grupe 5 i 6)</t>
  </si>
  <si>
    <t xml:space="preserve"> Ugovor br. 91/2020 o kupoprodaji zavoja gipsanog</t>
  </si>
  <si>
    <t xml:space="preserve"> Ugovor br. 95/2020 o kupoprodaji medicinskog potrošnog materijala - sistemi za infuziju i transfuziju, vrećice za urin, kateteri, sonde i drenovi - grupe 3 i 4</t>
  </si>
  <si>
    <t xml:space="preserve"> Ugovor br. 83/2020 o kupoprodaji dezinficijensa (grupa 2)</t>
  </si>
  <si>
    <t xml:space="preserve"> Ugovor br. 102/2020 o redovnom servisu vatrodojavnog sustava</t>
  </si>
  <si>
    <t xml:space="preserve"> Ugovor br. 97/2020 o kupoprodaji medicinskog potrošnog materijala - sistemi za infuziju i transfuziju, vrećice za urin, kateteri, sonde i drenovi - grupe 6, 8, 9 i 10</t>
  </si>
  <si>
    <t xml:space="preserve"> Ugovor br. 99/2020 o kupoprodaji medicinskog potrošnog materijala za grijanje krvi i otopina, kanile, setovi - grupa 1</t>
  </si>
  <si>
    <t xml:space="preserve"> Ugovor br. 100/2020 o kupoprodaji medicinskog potrošnog materijala za grijanje krvi i otopina, kanile, setovi - grupa 2</t>
  </si>
  <si>
    <t xml:space="preserve"> Ugovor br. 94/2020 o kupoprodaji pribora i potrošnog materijala za čišćenje i održavanje - grupe 1, 2  i 3</t>
  </si>
  <si>
    <t xml:space="preserve"> Ugovor br. 93/2020 o pružanju usluge mehaničkog čišćenja, pranja i dezinfekcije klima sustava te zamjena filtera</t>
  </si>
  <si>
    <t xml:space="preserve"> Ugovor br. 88/2020 o kupoprodaji obloga za rane po grupama (grupa 3)</t>
  </si>
  <si>
    <t xml:space="preserve"> Ugovor br. 101/2020 o kupoprodaji medicinskog potrošnog materijala za grijanje krvi i otopina, kanile, setovi - grupa 3</t>
  </si>
  <si>
    <t xml:space="preserve"> Ugovor br. 96/2020 o kupoprodaji medicinskog potrošnog materijala - sistemi za infuziju i transfuziju, vrećice za urin, kateteri, sonde i drenovi - grupe 1 i 7</t>
  </si>
  <si>
    <t xml:space="preserve"> Ugovor br. 98/2020 o kupoprodaji specijalnih sredstava za pranje i čišćenje razne opreme</t>
  </si>
  <si>
    <t xml:space="preserve"> Ugovor br. 114/2020 o kupoprodaji medicinskog potrošnog materijala za intenzivno liječenje</t>
  </si>
  <si>
    <t xml:space="preserve"> Ugovor br. 112/2020 o kupoprodaji medicinskog potrošnog materijala za operaciju i sterilizaciju (grupa 1)</t>
  </si>
  <si>
    <t xml:space="preserve"> Ugovor br. 113/2020 o kupoprodaji medicinskog potrošnog materijala za operaciju i sterilizaciju (grupa 2)</t>
  </si>
  <si>
    <t xml:space="preserve"> Ugovor br. 117/2020 o kupoprodaji vrećica za urin s ispustom, redon dren i redon set za sukciju  (poništene grupe postupka 23-JDN-2020) - grupa 1</t>
  </si>
  <si>
    <t xml:space="preserve"> Ugovor br. 118/2020 o kupoprodaji vrećica za urin s ispustom, redon dren i redon set za sukciju  (poništene grupe postupka 23-JDN-2020) - grupe 2 i 3</t>
  </si>
  <si>
    <t xml:space="preserve"> Ugovor br. 130/2020 o kupoprodaji jednokratne odjeće za operacijske zahvate</t>
  </si>
  <si>
    <t xml:space="preserve"> Ugovor br. 141/2020 o isporuci stroja za pranje podnih površina za potrebe novog paviljona dnevnih bolnica (1 kom.)</t>
  </si>
  <si>
    <t xml:space="preserve"> Ugovor br. 142/2020 o kupoprodaji disperzivno kohezivnih viskoelastika</t>
  </si>
  <si>
    <t xml:space="preserve"> Ugovor br. 144/2020 o kupoprodaji medicinskog potrošnog materijala - drenovi, igle za punkciju, kateteri, konektori</t>
  </si>
  <si>
    <t xml:space="preserve"> Ugovor br. 145/2020 o kupoprodaji arterijskih i venskih linija za aparate Dialo+ proizvođača B. Braun Avitum AG</t>
  </si>
  <si>
    <t xml:space="preserve"> Ugovor br. 150/2020 o kupoprodaji medicinskog potrošnog materijala - katetera i tubusa (grupa 1)</t>
  </si>
  <si>
    <t xml:space="preserve"> Ugovor br. 148/2020 o isporuci i montaži UPS uređaja</t>
  </si>
  <si>
    <t xml:space="preserve"> Ugovor br. 151/2020 o kupoprodaji medicinskog potrošnog materijala - katetera i tubusa (grupa 2)</t>
  </si>
  <si>
    <t xml:space="preserve"> Ugovor br. 149/2020 o kupoprodaji papira, folija, kontrola i zaštite za sterilizaciju</t>
  </si>
  <si>
    <t xml:space="preserve"> Skupi lijek alectinib (narudžbenica)</t>
  </si>
  <si>
    <t xml:space="preserve"> Skupi lijek nintedanib (Vargatef)  (narudžbenica)</t>
  </si>
  <si>
    <t xml:space="preserve"> Skupi lijek okrelizumab (Ocrevus)   (narudžbenica)</t>
  </si>
  <si>
    <t xml:space="preserve"> Skupi lijek glekaprevir+pibrentasvir (Mavriet) (narudžbenica)</t>
  </si>
  <si>
    <t xml:space="preserve"> Skupi lijek ramicirumab(Cyramza) (narudžbenica)</t>
  </si>
  <si>
    <t>Skupi lijek trifluridin + tipiracil (narudžbenica)</t>
  </si>
  <si>
    <t xml:space="preserve"> Skupi lijek ribociklib (narudžbenica)</t>
  </si>
  <si>
    <t xml:space="preserve"> Skupi lijek nintedanib (Vargatef) (narudžbenica)</t>
  </si>
  <si>
    <t xml:space="preserve"> Skupi lijek alektinib (narudžbemica)</t>
  </si>
  <si>
    <t xml:space="preserve"> Skupi lijek panitumumab (narudžbenica)</t>
  </si>
  <si>
    <t xml:space="preserve"> Skupi lijek palbociklib (narudžbenica)</t>
  </si>
  <si>
    <t xml:space="preserve"> Ormari za Odjel pedijatrije (narudžbenica)</t>
  </si>
  <si>
    <t xml:space="preserve"> Pregledni ležaj za Odjel pedijatrije (narudžbenica)</t>
  </si>
  <si>
    <t xml:space="preserve"> Skupi lijek ramucirumab (Cyramza) (narudžbenica)</t>
  </si>
  <si>
    <t xml:space="preserve"> Skupi lijek alektinib (narudžbenica)</t>
  </si>
  <si>
    <t xml:space="preserve"> Skupi lijek enzalutamid (Xtandi) (narudžbenica)</t>
  </si>
  <si>
    <t xml:space="preserve"> Skupi lijek cetuksimab (Erbitux) (narudžbenica)</t>
  </si>
  <si>
    <t xml:space="preserve"> Skupi lijek sunitinib (Sutent) (narudžbenica)</t>
  </si>
  <si>
    <t xml:space="preserve"> Skupi lijek kabazitaksel (Jevtana) (narudžbenica)</t>
  </si>
  <si>
    <t xml:space="preserve"> Filteri za klimatizaciju (narudžbenica)</t>
  </si>
  <si>
    <t xml:space="preserve"> Skupi lijek streptozocin (narudžbenica)</t>
  </si>
  <si>
    <t xml:space="preserve"> Usluga zamjene sonde proizvođača GE Healthcare, Logiq S8 (narudžbenica)</t>
  </si>
  <si>
    <t xml:space="preserve"> Skupi lijek afatinib (Giotrif) (narudžbenicaI)</t>
  </si>
  <si>
    <t xml:space="preserve">  Usluga čišćenja kotlova u kotlovnici (nariudžbenica)</t>
  </si>
  <si>
    <t xml:space="preserve"> Baterije za UPS uređaj Chloride tip 70 NET/60 (narudžbenica)</t>
  </si>
  <si>
    <t xml:space="preserve"> Popravak perilice bijelog suđa Meiko B 460 (narudžbenica)</t>
  </si>
  <si>
    <t xml:space="preserve"> Ugovor br. 154/2020 o kupoprodaji medicinskog potrošnog materijala za pareneteralnu aplikaciju (grupa 6)</t>
  </si>
  <si>
    <t xml:space="preserve"> Ugovor br. 153/2020 o kupoprodaji medicinskog potrošnog materijala za parenteralnu aplikaciju (grupe 1, 2 i 3)</t>
  </si>
  <si>
    <t xml:space="preserve"> Ugovor br. 152/2020 o kupoprodaji privremenih i trajnih katetera za dijalizu (grupe 1, 2, 3, 4, 5 i 6)</t>
  </si>
  <si>
    <t xml:space="preserve"> Ugovor br. 155/2020 o kupoprodaji medicinskog potrošnog materijala za parenteralnu aplikaciju (grupa 5)</t>
  </si>
  <si>
    <t xml:space="preserve"> Ugovor br. 173/2020 o kupoprodaji zavojnog materijala (grupe 1, 9 i 11) - 2.god</t>
  </si>
  <si>
    <t xml:space="preserve"> Ugovor br.178/2020 o kupoprodaji zavojnog materijala (grupe 2, 3 i 15) - 2.god</t>
  </si>
  <si>
    <t xml:space="preserve"> Ugovor br. 177/2020 o kupoprodaji zavojnog materijala (grupe 4, 6, 7, 10, 12 i 16) - 2.god</t>
  </si>
  <si>
    <t xml:space="preserve"> Ugovor br.174/2020 o kupoprodaji zavojnog materijala (grupe 14 i 17) - 2.god</t>
  </si>
  <si>
    <t xml:space="preserve"> Ugovor br.175/2020 o kupoprodaji zavojnog materijala (grupa 13) - 2.god</t>
  </si>
  <si>
    <t xml:space="preserve"> Ugovor br. 168/2020 o kupoprodaji lijekova (grupe 18, 72, 86, 162, 217, 296, 34, 305, 313, 333, 335, 336, 350, 357, 365, 397, 428, 516, 526 i 565)</t>
  </si>
  <si>
    <t xml:space="preserve"> Ugovor br. 169/2020 o kupoprodaji lijekova (grupe 136, 137, 138, 139, 140, 141, 142, 143, 144, 145, 146, 147, 148, 149, 150, 151, 152, 153, 154 i 157)</t>
  </si>
  <si>
    <t xml:space="preserve"> Ugovor br. 165/2020 o kupoprodaji lijekova (grupe 4, 197 i 199)</t>
  </si>
  <si>
    <t xml:space="preserve"> Ugovor br. 166/2020 o kupoprodaji lijekova (grupe 125, 126, 127, 128, 129, 132, 133, 135 i 525)</t>
  </si>
  <si>
    <t xml:space="preserve"> Ugovor br. 170/2020 o kupoprodaji lijekova (grupe 24, 28, 70, 95, 98, 114, 120, 121, 122, 123, 124, 130, 131, 155, 156, 159, 160, 161, 164, 165, 166, 167, 169, 170, 171, 172, 173, 174, 178, 179, 180, 185, 201, 207, 211, 213, 222, 231, 233, 241, 242, 243, 244, 250, 251, 260, 263, 264, 277, 297, 302, 319, 324, 328, 329, 332, 334, 337, 344, 345, 346, 351, 352, 356, 370, 371, 401, 402, 403,445, 454, 476, 480, 506, 507, 517, 519, 520, 522, 523,524, 529, 530, 535, 537, 538, 539, 541, 544, 545, 559, 560, 561, 569)</t>
  </si>
  <si>
    <t xml:space="preserve"> Ugovor br. 167/2020 o kupoprodaji lijekova (grupe 498, 499, 500, 501, 502, 503, 504, 505, 508, 549, 550, 551, 552, 553, 554,555)</t>
  </si>
  <si>
    <t xml:space="preserve"> Ugovor br. 172/2020 o kupoprodaji lijekova po grupama</t>
  </si>
  <si>
    <t xml:space="preserve"> Ugovor br. 179/2020 o kupoprodaji zavojnog materijala (grupa 8) - 2.god</t>
  </si>
  <si>
    <t xml:space="preserve"> Ugovor br.181/2020 o kupoprodaji laboratorijskih reagensa i laboratorijskog i hematološkog potrošnog materijala (poništena grupa postupka - grupa 2) - 2. god</t>
  </si>
  <si>
    <t xml:space="preserve"> Ugovor br. 157/2020 za uslugu prijevoza i ekološko zbrinjavanje neopasnog otpada ključnog broja 19 08 09 (mješavine masti i ulja iz separatora ulje-voda, koje sadrže samo jestivo ulje i masnoće)</t>
  </si>
  <si>
    <t xml:space="preserve"> Ugovor br. 158/2020 o kupoprodaji klipsi i aplikatora za klipse</t>
  </si>
  <si>
    <t xml:space="preserve"> Ugovor br. 160/2020 o kupoprodaji medicinskog potrošnog materijala za anesteziološki aparat Maquet</t>
  </si>
  <si>
    <t xml:space="preserve"> Ugovor br.164/2020 o kupoprodaji medicinskog potrošnog materijala - razno (grupe 1 i 3)</t>
  </si>
  <si>
    <t xml:space="preserve"> Ugovor br.159/2020 o kupoprodaji alkohola etilnog i alkohola apsolutnog</t>
  </si>
  <si>
    <t xml:space="preserve"> Ugovor br.430-02/20-01/288 o pružanju pravne pomoći (mjesečni paušalni iznos od 8.000 kn + PDV)</t>
  </si>
  <si>
    <t>Ugovor br. 171/2020 o kupoprodaji lijekova po grupama</t>
  </si>
  <si>
    <t>Ugovor br. 182/2020 o kupoprodaji laboratorijskih reagensa i laboratorijskog i hematološkog potrošnog materijala (poništene grupe 1 i 3) - 2. god</t>
  </si>
  <si>
    <t>Ugovor br. 176/2020 o kupoprodaji zavojnog materijala (grupa 5) - 2.god</t>
  </si>
  <si>
    <t>Ugovor br.183/2020 o kupoprodaji materijala za higijenske potrebe i njegu</t>
  </si>
  <si>
    <t>Ugovor br. 14/2021 Održavanje Integralnog bolničkog iformacijskog sustava IBIS</t>
  </si>
  <si>
    <t>Ugovor br.32/2021 o kupoprodaji ugradbenog i potrošnog materijala za ortopediju i traumatologiju (grupa 6) - 2. godina</t>
  </si>
  <si>
    <t>Ugovor br. 31/2021 o kupoprodaji ugradbenog i potrošnog materijala za ortopediju i traumatologiju (grupe 7, 9, 10 i 11) - 2. godina</t>
  </si>
  <si>
    <t>Ugovor br. 36/2021 o nabavi usluge preventivnog održavanja i servisiranja uređaja proizvođača Siemens</t>
  </si>
  <si>
    <t>Ugovor br. O-21-305 o opskrbi električnom energijom</t>
  </si>
  <si>
    <t>Ugovor br. 1/2021 o nabavi telekomunikacijskih usluga u pokretnoj i nepokretnoj elektronuičkoj komunikacijskoj mreži (grupa 1) - 2. godina</t>
  </si>
  <si>
    <t>Ugovor br. 22/2021 za nabavu posebnih skupina lijekova za zdravstvene ustanove u Republici Hrvatskoj (grupe 25, 46, 62, 71)</t>
  </si>
  <si>
    <t>Ugovor br. 21/2021 za nabavu posebnih skupina lijekova za zdravstvene ustanove u Republici Hrvatskoj (grupe 18, 19, 27, 29, 41, 42, 44, 52, 65, 74 i 82)</t>
  </si>
  <si>
    <t>Ugovor br. 26/2021 za nabavu posebnih skupina lijekova za zdravstvene ustanove u Republici Hrvatskoj (grupe 28, 3,8, 72 i 78)</t>
  </si>
  <si>
    <t>Ugovor br. 25/2021 za nabavu posebnih skupina lijekova za zdravstvene ustanove u Republici Hrvatskoj (grupe 26, 45, 49, 50, 57)</t>
  </si>
  <si>
    <t>Ugovor br. 27/2021 za nabavu posebnih skupina lijekova za zdravstvene ustanove u Republici Hrvatskoj (grupe 24, 30, 32, 33, 59, 79, 88)</t>
  </si>
  <si>
    <t>Ugovor br. 184/2020 o nabavi usluge voditelja financija projekta "Energetska obnova centralne bolničke građevine Opće bolnice "Dr. Tomislav Bardek" na adresi Željka Selingera 1, Koprivnica</t>
  </si>
  <si>
    <t>Ugovor br.6/2021 o kupoprodaji internih štampanih obrazaca</t>
  </si>
  <si>
    <t>Ugovor br.3/2021 o kupoprodaji intravenskih kanila</t>
  </si>
  <si>
    <t>Ugovor br.7/2021 o kupoprodaji crijeva za irigaciju za Olympus sukcijsko-irigacijsku pumpu</t>
  </si>
  <si>
    <t>Ugovor br. 4/2021 o isporuci i montaži monitora na kolicima i višekratnog videolaringoskopa za otežane intubacije za JIL</t>
  </si>
  <si>
    <t>Ugovor br. 9/2021 o kupoprodaji medicinskog potrošnog materijala za anesteziju (grupa 1)</t>
  </si>
  <si>
    <t>Ugovor br.5/2021 o kupoprodaji vreća za smeće i zbrinjavanja kontaminirane odjeće (grupe 1, 2)</t>
  </si>
  <si>
    <t>Ugovor br. 10/2021 o kupoprodaji medicinskog potrošnog materijala za anesteziju (grupa 2)</t>
  </si>
  <si>
    <t>Ugovor br. 8/2021 o nadogradnji centralne informacijske radne stanice Philips IntelliVue</t>
  </si>
  <si>
    <t>Ugovor br.11/2021 o kupoprodajni staklenog, plastičnog, metalnog i drvenog medicinskog potrošnog materijala (grupa 1, 2 i 4)</t>
  </si>
  <si>
    <t>Ugovor br.12/2021 o kupoprodaji staklenog, plastičnog, metalnog i drvenog medicinskog potrošnog materijala - grupe 3, 5 i 6</t>
  </si>
  <si>
    <t>Ugovor br. 15/2021 o kupoprodaji medicinskog potrošnog materijala za EKG, EEG, UZV, EMG, CTG, senzori - grupa 6</t>
  </si>
  <si>
    <t>Ugovor br. 16/2021 o kupoprodaji medicinskog potrošnog materijala za EKG, EEG, UZV, EMG, CTG, senzori - grupa 2</t>
  </si>
  <si>
    <t>Ugovor br.17/2021 o kupoprodaji medicinskog potrošnog materijala za EKG, EEG, UZV, EMG, CTG, senzori - grupe 1, 3, 4, 5</t>
  </si>
  <si>
    <t>Ugovor br. 19/2021 o kupoprodaji medicinskog potrošnog materijala za EKG, EEG, UZV, EMG, CTG, senzori - grupa 7</t>
  </si>
  <si>
    <t>Ugovor br. 13/2021 o pružanju poštanskih usluga - poštarine</t>
  </si>
  <si>
    <t>Ugovor br.18/2021 o kupoprodaji materijala za čišćenje i održavanje medicinskih aparata</t>
  </si>
  <si>
    <t>Ugovor br.28/2021 o isporuci i montaži uređaja za toplinsku dezinfekciju cjevovoda demineralizirane vode za Hemofijalizu</t>
  </si>
  <si>
    <t>Ugovor br. 29/2021 o kupoprodaji adsorbera za purifikaciju krvi od citokina i citokinskih molekula sa potrošnim materijalom</t>
  </si>
  <si>
    <t>Ugovor br. 23/2021o usluzi pregleda i servisiranja vatrogasnih aparata</t>
  </si>
  <si>
    <t>Ugovor br. 24/2021 o kupoprodaji škara za ultrazvučni nož za generator GEN11</t>
  </si>
  <si>
    <t>Ugovor br.35/2021 o isporuci i montaži ginekološkog stola za Odjel ginekologiju i opstetriciju</t>
  </si>
  <si>
    <t>Ugovor br. 30/2021 o kupoprodaji igli za sklerozaciju</t>
  </si>
  <si>
    <t>Ugovor br. 34/2021 o kupoprodaji lijekova kalcij-folinat i entekavir (grupa 1 i 2)</t>
  </si>
  <si>
    <t>Ugovor br. 44/2021 o kupoprodaji medicinskog potrošnog materijala za oftalmologiju (grupa 3)</t>
  </si>
  <si>
    <t>Ugovor  br. 46/2021 o kupoprodaji kazeta za aparat Nidek Fortas CV-30000</t>
  </si>
  <si>
    <t>Ugovor br. 41/2021 o kupoprodaji o intraokularnih leća (grupa 2)</t>
  </si>
  <si>
    <t>Ugovor br. 42/2021 o kupoprodaji medicinskog potrošnog materijala za oftalmologiju (grupa 1)</t>
  </si>
  <si>
    <t>Ugovor br. 40/2021 o kupoprodaji o intraokularnih leća (grupa 1)</t>
  </si>
  <si>
    <t>Ugovor br. 43/2021 o kupoprodaji medicinskog potrošnog materijala za oftalmologiju (grupe 2, 4)</t>
  </si>
  <si>
    <t>Ugovor br. 47/2021 o kupoprodaji vitamina D, B12i folne kiseline</t>
  </si>
  <si>
    <t>Ugovor br. 45/2021 o kupoprodaji medicinskog potrošnog materijala za endoskopiju</t>
  </si>
  <si>
    <t>Ugovor br. 39/2021 o kupoprodaji sredstva za čišćenje, pranje i dezinfekciju i sredstva za pranje rublja (grupe 2 i 6)</t>
  </si>
  <si>
    <t>Ugovor br. 38/2021 o kupoprodaji sredstva za čišćenje, pranje i dezinfekciju i sredstva za pranje rublja (grupe 1,4 i 5)</t>
  </si>
  <si>
    <t>Ugovor br. 37/2021 o kupoprodaji sredstva za čišćenje, pranje i dezinfekciju i sredstva za pranje rublja (grupa 3)</t>
  </si>
  <si>
    <t>Ugovor br. 49/2021 o isporuci i montaži uterus manipulatora za ginekološke operacije totalne laparaskopske histerektomije</t>
  </si>
  <si>
    <t>Ugovor br. 50/2021 o kupoprodaji uredskog potrošnog materijala (grupe 1, 2, 3, 5)</t>
  </si>
  <si>
    <t>Ugovor br. 51/2021 o kupoprodaji uredskog potrošnog materijala (grupa 4)</t>
  </si>
  <si>
    <t>Ugovor br. 48/2021 o usluzi preventivnog održavanja i servisiranja uređaja proizvođača "Olympus"</t>
  </si>
  <si>
    <t>Skupi lijek nintedanib (Ofev) (narudžbenica)</t>
  </si>
  <si>
    <t>Skupi lijek okreotid (Sandostatin lar) (narudžbenica)</t>
  </si>
  <si>
    <t>Llijek reslizumab (Cinqaero) (narudžbenica)</t>
  </si>
  <si>
    <t>Llijek benralizumab (Fasenra) (narudžbenica)</t>
  </si>
  <si>
    <t>Ugovor br 58/2021 o kupoprodaji ogrtača za jednokratnu upotrebu (grupa 7)</t>
  </si>
  <si>
    <t>Ugovor br. 56/2021 o kupoprodaji ogrtača za jednokratnu upotrebu (grupe 1, 3, 4 i 6)</t>
  </si>
  <si>
    <t>Ugovor br. 57/2021 o kupoprodaji ogrtača za jednokratnu upotrebu (grupe 2 i 5)</t>
  </si>
  <si>
    <t>Ugovor br. 68/2021 o usluzi preventivnog održavanja i servisiranja uređaja proizvođača "B. Braun"</t>
  </si>
  <si>
    <t>Ugovor br. 75/2021 za uslugu prijevoza anatomskog (patološkog) otpada</t>
  </si>
  <si>
    <t>Ugovor br. 81/2021 o kupoprodaji prehrambenih proizvoda (poništene grupe postupka javne nabave ev. broj 18/2021) (grupe 1, 2, 4, 5 i 6)</t>
  </si>
  <si>
    <t>Ugovor br. 80/2021 o kupoprodaji prehrambenih proizvoda (poništene grupe postupka javne nabave ev. broj 18/2021) (grupa 3)</t>
  </si>
  <si>
    <t>Ugovor br. 82/2021 o isporuci i montaži infuzijskih volumetrijskih pumpi za Jedinicu intenzivnog liječenja</t>
  </si>
  <si>
    <t>Ugovor br. 89/2021 o kupoprodaji vaskularnih proteza i ostalog vaskularnog potrošnog materijala (grupa 3)</t>
  </si>
  <si>
    <t>Ugovor br. 91/2021 o kupoprodaji pelena, podloga za inkontinenciju i uložaka (grupe 1 i 4)</t>
  </si>
  <si>
    <t>Ugovor br. 67/2021 o opskrbi plinom</t>
  </si>
  <si>
    <t>Ugovor br. 52/2021 o isporuci i montaži ginekološkog UZV za odjel za ginekologiju i opstetriciju</t>
  </si>
  <si>
    <t>Ugovor br. 53/2021 o kupoprodaji potrošnog materijala za spajanje, šivanje, ligature (grupa 7, 8, 12)</t>
  </si>
  <si>
    <t>Ugovor br. 54/2021o kupoprodaji potrošnog materijala za spajanje, šivanje, ligature (grupa 20)</t>
  </si>
  <si>
    <t>Ugovor br. 66/2021 o kupoprodaji prehrambenih proizvoda (grupe 17, 18, 19, 20, 21, 26 i 28) - 1. god.</t>
  </si>
  <si>
    <t>Ugovor br. 73/2021 o nabavi usluge osiguranja imovine, odgovornosti, nezgode i vozila</t>
  </si>
  <si>
    <t>Ugovor br. 77/2021 o kupoprodaji prehrambenih proizvoda (grupa 24)</t>
  </si>
  <si>
    <t xml:space="preserve">Ugovor br. 74/2021 o kupoprodaji prehrambenih proizvoda (grupe 23 i 25) </t>
  </si>
  <si>
    <t>Ugovor br. 79/2021 o kupoprodaji materijala za spajanje, šivanje, ligature (grupa 3)</t>
  </si>
  <si>
    <t xml:space="preserve">Ugovor br. 76/2021 o kupoprodaji materijala za spajanje, šivanje, ligature (grupa 2) </t>
  </si>
  <si>
    <t>Ugovor br. 78/2021 o kupoprodaji prehrambenih proizvoda (grupa 15)</t>
  </si>
  <si>
    <t>Ugovor br. 94/2021 o kupoprodaji materijala za spajanje, šivanje, ligature (grupa 1)</t>
  </si>
  <si>
    <t>Ugovor br. 84/2021 o kupoprodaji prehrambenih proizvoda (grupa 35)</t>
  </si>
  <si>
    <t>Ugovor br. 93/2021 o skupljanjum prijevozu i zbrinjavanju bolničkog otpada</t>
  </si>
  <si>
    <t>Okvirni sporazum br. 55/2021 o kupoprodaji prehrambenih proizvoda (grupe 17, 18, 19, 20, 21, 26 i 28)</t>
  </si>
  <si>
    <t>Okvirni sporazum br. 69/2021 o kupoprodaji materijala za spajanje, šivanje, ligature (grupa 1)</t>
  </si>
  <si>
    <t>Okvirni sporazum br. 62/2021 o kupoprodaji prehrambenih proizvoda (grupa 24)</t>
  </si>
  <si>
    <t>Okvirni sporazum br. 70/2021 o kupoprodaji materijala za spajanje, šivanje, ligature (grupa 2)</t>
  </si>
  <si>
    <t>Okvirni sporazum br. 64/2021 o kupoprodaji prehrambenih proizvoda (grupa 15)</t>
  </si>
  <si>
    <t>Okvirni sporazum br. 71/2021 o kupoprodaji materijala za spajanje, šivanje, ligature (grupa 3)</t>
  </si>
  <si>
    <t>Okvirni sporazum br. 72/2021 za nabavu usluge osiguranja imovine, odgovornosti, nezgode i vozila</t>
  </si>
  <si>
    <t>Okvirni sporazum br. 61/2021 o kupoprodaji prehrambenih proizvoda (grupa 35)</t>
  </si>
  <si>
    <t>Okvirni sporazum br. 60/2021 o kupoprodaji prehrambenih proizvoda (grupe 23 i 25)</t>
  </si>
  <si>
    <t>Okvirni sporazum br. 63/2021 o kupoprodaji prehrambenih proizvoda (grupa 1)</t>
  </si>
  <si>
    <t>Okvirni sporazum br. 59/2021 o kupoprodaji prehrambenih proizvoda (grupe 3, 4, 11, 22, 36)</t>
  </si>
  <si>
    <t>Okvirni sporazum br. 85/2021 o kupoprodaji dezinficijensa (grupe 1, 2, 3, 5, 6, 8, 9, 11, 12, 16, 18)</t>
  </si>
  <si>
    <t>Okvirni sporazum br. 83/2021 o kupoprodaji dezinficijensa (grupa 10)</t>
  </si>
  <si>
    <t>Okvirni sporazum br. 86/2021 o kupoprodaji dezinficijensa (grupe 15 i 17)</t>
  </si>
  <si>
    <t>Llijek regorafenib (stivarga) (narudžbenica)</t>
  </si>
  <si>
    <t>Skupi lijeka benralizumab (fasenra)(narudžbenica)</t>
  </si>
  <si>
    <t>Lijek bevacizumab (narudžbenica)</t>
  </si>
  <si>
    <t xml:space="preserve"> Lijek Nintedanib (Ofev) (narudžbenica)</t>
  </si>
  <si>
    <t xml:space="preserve"> Lijek omalizumab (Xolair) (narudžbenica)</t>
  </si>
  <si>
    <t xml:space="preserve"> Usluga čišćenja dimnjaka i kotlova (narudžbenica)</t>
  </si>
  <si>
    <t xml:space="preserve"> Centralizirano rublje, operacijsko  rublje i komprese (narudžbenica)</t>
  </si>
  <si>
    <t xml:space="preserve"> Lijek bevacizumab (narudžbenica)</t>
  </si>
  <si>
    <t xml:space="preserve"> Ugovor br. 121/2021 za nabavu posebnih skupina lijekova za zdravstvene ustanove u Republici Hrvatskoj (grupa 80)</t>
  </si>
  <si>
    <t xml:space="preserve"> Ugovor br. 96/2021 o kupoprodaji dezinficijensa (grupe 1, 2, 3, 5, 6, 8, 9, 11, 12, 16, 18) </t>
  </si>
  <si>
    <t xml:space="preserve"> Ugovor br. 95/2021 o kupoprodaji prehrambenih proizvoda (grupe 3, 4, 11, 22, 36) </t>
  </si>
  <si>
    <t xml:space="preserve"> Ugovor br. 109/2021 o kupoprodaji dezinficijensa (grupe 4, 7, 13, 14)</t>
  </si>
  <si>
    <t xml:space="preserve"> Ugovor br. 103/2021 o kupoprodaji dezinficijensa (grupe 5, 17)</t>
  </si>
  <si>
    <t xml:space="preserve"> Ugovor br. 104/2021 o kupoprodaji dezinficijensa (grupa 10)</t>
  </si>
  <si>
    <t xml:space="preserve"> Ugovor br. 110/2021 o kupoprodaji elektrostimulatora srca</t>
  </si>
  <si>
    <t xml:space="preserve"> Ugovor br. 94.1/2021 o kupoprodaji prehrambenih proizvoda (grupa 1) </t>
  </si>
  <si>
    <t xml:space="preserve"> Ugovor br. 113/2021 o kupoprodaji prehrambenih proizvoda (grupe 2, 5, 8, 9, 10, 12, 13, 14, 16, 27, 33, 34) </t>
  </si>
  <si>
    <t xml:space="preserve"> Ugovor br. 136/2021 o kupoprodaji filtera i otopina za dijalizu, te potrošnog materijala za liječenje bubrega (grupe 1, 3, 8, 9 i 12)</t>
  </si>
  <si>
    <t xml:space="preserve"> Ugovor br. 137/2021 o kupoprodaji filtera i otopina za dijalizu, te potrošnog materijala za liječenje bubrega (grupe 5, 7, 10, 13)</t>
  </si>
  <si>
    <t xml:space="preserve"> Ugovor br. 138/2021 o kupoprodaji filtera i otopina za dijalizu, te potrošnog materijala za liječenje bubrega (grupe 14, 15)</t>
  </si>
  <si>
    <t xml:space="preserve"> Ugovor br. 139/2021 o kupoprodaji filtera i otopina za dijalizu, te potrošnog materijala za liječenje bubrega (grupe 4, 6, 11)</t>
  </si>
  <si>
    <t xml:space="preserve"> Ugovor br. 176/2021 o  kupoprodaji filtera i otopina za dijalizu, te potrošnog materijala za liječenje bubrega (grupa 2)</t>
  </si>
  <si>
    <t xml:space="preserve"> Ugovor br. 177/2021 o nabavi usluge najma i održavanja radiološkog sustava za obradu slike - PACS i administrativnog radiološkog sustava - RIS</t>
  </si>
  <si>
    <t xml:space="preserve"> Ugovor br. 175/2021 o isporuci osobnih računala, monitora, printera, laptopa i servera za potrebe cijele bolnice</t>
  </si>
  <si>
    <t xml:space="preserve"> Ugovor br. 173/2021 o isporuci i montaži transportnog sustava za novorođenčad za Neonatologiju</t>
  </si>
  <si>
    <t xml:space="preserve"> Ugovor br. 184/2021 o kupoprodaji medicinskih i nemedicinskih plinova</t>
  </si>
  <si>
    <t xml:space="preserve"> Ugovor br. 179/2021 o isporuci i montaži plazma sterilizatora za Centralni operacijski blok i centralnu sterilizaciju (1 kom)</t>
  </si>
  <si>
    <t xml:space="preserve"> Ugovor br. 178/2021 o isporuci i montaži operacijskog stola za ekstenziju za Centralni operacijski blok i centralnu sterilizaciju </t>
  </si>
  <si>
    <t xml:space="preserve"> Ugovor br. 196/2021 o kupoprodaji sistema za vađenje krvi</t>
  </si>
  <si>
    <t xml:space="preserve"> Ugovor br. 204/2021  kupoprodaji kontrastnih sredstava (grupe 1, 6, 7)</t>
  </si>
  <si>
    <t xml:space="preserve"> Ugovor br. 198/2021 o kupoprodaji reagensa i dijagnostičkih sredstava za transfuziju (grupa 4)</t>
  </si>
  <si>
    <t xml:space="preserve"> Ugovor br. 200/2021  kupoprodaji kontrastnih sredstava (grupe 4, 10)</t>
  </si>
  <si>
    <t xml:space="preserve"> Ugovor br. 203/2021  kupoprodaji kontrastnih sredstava (grupe 2, 3, 5, 9)</t>
  </si>
  <si>
    <t xml:space="preserve"> Ugovor br. 205/2021 o kupoprodaji reagensa i dijagnostičkih sredstava za transfuziju (grupa 2)</t>
  </si>
  <si>
    <t xml:space="preserve"> Ugovor br. 201/2021  kupoprodaji kontrastnih sredstava (grupa 8)</t>
  </si>
  <si>
    <t xml:space="preserve"> Ugovor br. 202/2021 o kupoprodaji reagensa i dijagnostičkih sredstava za transfuziju (grupa 3)</t>
  </si>
  <si>
    <t xml:space="preserve"> Ugovor br. 208/2021 o kupoprodaji reagensa i dijagnostičkih sredstava za transfuziju (grupa 1)</t>
  </si>
  <si>
    <t xml:space="preserve"> Ugovor br. 91/2021 o kupoprodaji pelena, podloga za inkontinenciju i uložaka (grupe 1 i 4)</t>
  </si>
  <si>
    <t xml:space="preserve"> Ugovor br. 90/2021 o kupoprodaji pelena, podloga za inkontinenciju i uložaka (grupe 2 i 3)</t>
  </si>
  <si>
    <t xml:space="preserve"> Ugovor br. 92/2021 o usluzi preventivnog održavanja i servisiranja uređaja proizvođača "Drager Medical"</t>
  </si>
  <si>
    <t xml:space="preserve"> Ugovor br. 88/2021 o kupoprodaji vaskularnih proteza i ostalog vaskularnog potrošnog materijala (grupe 1 i 2)</t>
  </si>
  <si>
    <t xml:space="preserve"> Ugovor br. 74.1/2021 o kupoprodaji mrežica za ginekologiju</t>
  </si>
  <si>
    <t xml:space="preserve"> Ugovor br. 99/2021 o kupoprodaji kemikalija (grupa 2)</t>
  </si>
  <si>
    <t xml:space="preserve"> Ugovor br. 98/2021 o kupoprodaji kemikalija (grupa 1)</t>
  </si>
  <si>
    <t xml:space="preserve"> Ugovor br. 107/2021 o kupoprodaji medicinskog potrošnog materijala - picco kateter, regulator za hemodinamski nadzor i uvodnica za termodilucijski kateter, kateter set (grupa 1)</t>
  </si>
  <si>
    <t xml:space="preserve"> Ugovor br. 97/2021 o kupoprodaji medicinskog nekemijskog potrošnog materijala - elektrode neutralne, kablova za elektrode neutralne. omče elektroda i držači elektroda</t>
  </si>
  <si>
    <t xml:space="preserve"> Ugovor br. 101/2021 o kupoprodaji dijagnostičkih sredstava - test traka za glukozu</t>
  </si>
  <si>
    <t xml:space="preserve"> Ugovor br. 100/2021 o kupoprodaji kemikalija (grupa 3)</t>
  </si>
  <si>
    <t xml:space="preserve"> Ugovor br. 105/2021 o kupoprodaji motornog benzina i dizel goriva</t>
  </si>
  <si>
    <t xml:space="preserve"> Ugovor br. 112/2021 o redovnom servisu vatrodojavnog sustava, protuprovalnog sustava i sustava videonadzora (grupe 1, 2, 3)</t>
  </si>
  <si>
    <t xml:space="preserve"> Ugovor br. 111/2021 o kupoprodaji jednokratnih zaštitnih maski (grupe 1 i 5)</t>
  </si>
  <si>
    <t xml:space="preserve"> Ugovor br. 108/2021 o kupoprodaji medicinskog potrošnog materijala - picco kateter, regulator za hemodinamski nadzor i uvodnica za termodilucijski kateter, kateter set (grupe 2 i 3)</t>
  </si>
  <si>
    <t xml:space="preserve"> Ugovor br. 118/2021 o pružanju računalne usluge - održavanje perifernih računalnih uređaja</t>
  </si>
  <si>
    <t xml:space="preserve"> Ugovor br. 114/2021 o provedbi usluge dozimetrijskog nadzora izloženih radnika</t>
  </si>
  <si>
    <t xml:space="preserve"> Ugovor br. 116/2021 o kupoprodaji jednokratnih zaštitnih maski-poništene grupe postupka JDN, ev.br. 40-JDN-2021 (grupa 1)</t>
  </si>
  <si>
    <t xml:space="preserve"> Ugovor br. 119/2021 o kupoprodaji lijeka amoksicilin+klavulanska kiselina</t>
  </si>
  <si>
    <t xml:space="preserve"> Ugovor br. 120/2021 o  kupoprodaji zavoja gipsanog</t>
  </si>
  <si>
    <t xml:space="preserve"> Ugovor br. 129/2021 o kupoprodaji obloga i punjenja (pokrivala) za rane (grupe 1 i 4)</t>
  </si>
  <si>
    <t xml:space="preserve"> Ugovor br. 131/2021 o kupoprodaji obloga i punjenja (pokrivala) za rane (grupa 2)</t>
  </si>
  <si>
    <t xml:space="preserve"> Ugovor br. 133/2021 o kupoprodaji obloga i punjenja (pokrivala) za rane (grupa 7)</t>
  </si>
  <si>
    <t xml:space="preserve"> Ugovor br. 134/2021 o kupoprodaji obloga i punjenja (pokrivala) za rane (grupa 8)</t>
  </si>
  <si>
    <t xml:space="preserve"> Ugovor br. 127/2021 o pružanju usluge mehaničkog čišćenja, pranja i dezinfekcije klima sustava te zamjena filtera</t>
  </si>
  <si>
    <t xml:space="preserve"> Ugovor br. 135/2021 o kupoprodaji specijalnih sredstava za pranje i čišćenje razne opreme</t>
  </si>
  <si>
    <t xml:space="preserve"> Ugovor br. 128/2021 o usluzi održavanja programa koji pretvara govor u tekst NEWTON Dictate</t>
  </si>
  <si>
    <t xml:space="preserve"> Ugovor br. 122/2021 o kupoprodaji pribora i potrošnog materijala za čišćenje i održavanje (grupe 1, 2, 3)</t>
  </si>
  <si>
    <t xml:space="preserve"> Ugovor br. 130/2021 o kupoprodaji obloga i punjenja (pokrivala) za rane (grupe 5, 6)</t>
  </si>
  <si>
    <t xml:space="preserve"> Ugovor br. 132/2021 o kupoprodaji obloga i punjenja (pokrivala) za rane (grupa 3)</t>
  </si>
  <si>
    <t xml:space="preserve"> Ugovor br. 142/2021 o kupoprodaji medicinskog potrošnog materijala za grijanje krvi, otopina i tijela te ostali medicinski potrošni materijal ( grupa 2)</t>
  </si>
  <si>
    <t xml:space="preserve"> Ugovor br. 143/2021 o kupoprodaji medicinskog potrošnog materijala za grijanje krvi, otopina i tijela te ostali medicinski potrošni materijal ( grupa 4)</t>
  </si>
  <si>
    <t xml:space="preserve"> Ugovor br. 144/2021 o kupoprodaji medicinskog potrošnog materijala - sistemi za infuziju i transfuziju, vrećice za urin, kateteri, sonde i drenovi (grupe 2, 4, 6, 8 i 9)</t>
  </si>
  <si>
    <t xml:space="preserve"> Ugovor br. 140/2021 o kupoprodaji medicinskog potrošnog materijala za grijanje krvi, otopina i tijela te ostali medicinski potrošni materijal ( grupa 3)</t>
  </si>
  <si>
    <t xml:space="preserve"> Ugovor br. 145/2021 o kupoprodaji medicinskog potrošnog materijala - sistemi za infuziju i transfuziju, vrećice za urin, kateteri, sonde i drenovi (grupe 1, 3, 7)</t>
  </si>
  <si>
    <t xml:space="preserve"> Ugovor br. 147/2021 o kupoprodaji medicinskog potrošnog materijala za uređaj Airvo2</t>
  </si>
  <si>
    <t xml:space="preserve"> Ugovor br. 156/2021 o isporuci VAPR aparata za Centralni operacijski blok i centralnu sterilizaciju (1 kom)</t>
  </si>
  <si>
    <t xml:space="preserve"> Ugovor br. 152/2021o isporuci vakumske pumpe za torakalnu renažu za Jedinicu intenzivnog liječenja (3 kom)</t>
  </si>
  <si>
    <t xml:space="preserve"> Ugovor br. 163/2021 o nadogradnji videonadzora (1 kpl)</t>
  </si>
  <si>
    <t xml:space="preserve"> Ugovor br. 160/2021 o isporuci i montaži namještaja, bolničke fotelje i paravana za Odjel za psihijatriju (1 kpl)</t>
  </si>
  <si>
    <t xml:space="preserve"> Ugovor br. 161/2021 o isporuci i montaži namještaja, hladnjaka, periliceposuđa i ploče za kuhanje za odjel za ginekologiju i opstetriciju (1 kpl)</t>
  </si>
  <si>
    <t xml:space="preserve"> Ugovor br. 148/2021 o isporuci osnovnog kirurškogseta za Centralni operacijski blok i centralnu sterilizaciju (1 kpl)</t>
  </si>
  <si>
    <t xml:space="preserve"> Ugovor br. 153/2021 o isporuci osnovnog kirurškogseta za Centralni operacijski blok i centralnu sterilizaciju (1 kpl)</t>
  </si>
  <si>
    <t xml:space="preserve"> Ugovor br. 154/2021 o isporuci terapijskih ležajeva za Odjel za fizikalnu medicinu, reumatologiju i rehabilitaciju (4 kom)</t>
  </si>
  <si>
    <t xml:space="preserve"> Ugovor br. 157/2021 o isporuci kreveta za pacijente (stretcher) za centar za hitnu medicinu (4 kom</t>
  </si>
  <si>
    <t xml:space="preserve"> Ugovor br. 141/2021 o kupoprodaji medicinskog potrošnog materijala za grijanje krvi, otopina i tijela te ostali medicinski potrošni materijal (grupe 1, 5 i 6)</t>
  </si>
  <si>
    <t xml:space="preserve"> Ugovor br. 158/2021 o isporuci i montaži monitora vitalnih funkcija za Centar za hitnu medicinu (4 kom)</t>
  </si>
  <si>
    <t xml:space="preserve"> Ugovor br. 155/2021 o isporuci i montaži UPS uređaja za Centralni operacijski blok i centralnu sterilizaciju (1 kom)</t>
  </si>
  <si>
    <t xml:space="preserve"> Ugovor br. 159/2021 o isporuci laparaskopskog kirurškog seta za Centralni operacijski blok i centralnu sterilizaciju (1 komplet)</t>
  </si>
  <si>
    <t xml:space="preserve"> Ugovor br. 162/2021 o isporuci kolica za čišćenje (10 kom) i kolica za njegu pacijenata (10 kom) za potrebe Bolnice</t>
  </si>
  <si>
    <t xml:space="preserve"> Ugovor br. 150/2021 o isporuci holter EKG-a za Internističku polikliniku (2 kom)</t>
  </si>
  <si>
    <t xml:space="preserve"> Ugovor br. 149/2021 o isporuci holter tlaka za Internističku polikliniku (2 kom)</t>
  </si>
  <si>
    <t xml:space="preserve"> Ugovor br. 165/2021 o izvršenju radova rekonstrukcije podova u 2., 3., 4. i 6. operacijskoj Sali</t>
  </si>
  <si>
    <t xml:space="preserve"> Ugovor br. 151/2021 o isporuci grijača za pacijente za Jedinicu intenzivnog liječenja i Centralni operacijski blok i centralnu sterilizaciju (2 kom)</t>
  </si>
  <si>
    <t xml:space="preserve"> Ugovor br. 169/2021 o isporuci infuzomata za potrebe Bolnice (15 kom)</t>
  </si>
  <si>
    <t xml:space="preserve"> Ugovor br. 170/2021 o isporuci perfuzora za potrebe Bolnice (15 kom)</t>
  </si>
  <si>
    <t xml:space="preserve"> Ugovor br. 146/2021 o kupoprodaji medicinskog potrošnog materijala - sistemi za infuziju i transfuziju, vrećice za urin, kateteri, sonde i drenovi (grupe 5 i 11)</t>
  </si>
  <si>
    <t xml:space="preserve"> Ugovor br. 164/2021 o isporuci i montaži aparata za otoakustičku emisiju za Neonatologiju</t>
  </si>
  <si>
    <t xml:space="preserve"> Ugovor br. 166/2021 o isporuci i montaži EKG aparata za potrebe Bolnice (6 kom)</t>
  </si>
  <si>
    <t xml:space="preserve"> Ugovor br. 168/2021 o isporuci i montaži EMG/EMNG uređaja za Odjel za neurologiju (1 kom)</t>
  </si>
  <si>
    <t xml:space="preserve"> Ugovor br. 183/2021 o kupoprodaji medicinskog potrošnog materijala za operaciju i sterilizaciju (grupa 3)</t>
  </si>
  <si>
    <t xml:space="preserve"> Ugovor br. 180/2021 o kupoprodaji medicinskog potrošnog materijala za intenzivno liječenje</t>
  </si>
  <si>
    <t xml:space="preserve"> Ugovor br. 181/2021 o kupoprodaji medicinskog potrošnog materijala za operaciju i sterilizaciju (grupa 1)</t>
  </si>
  <si>
    <t xml:space="preserve"> Ugovor br. 182/2021 o kupoprodaji medicinskog potrošnog materijala za operaciju i sterilizaciju (grupa 2)</t>
  </si>
  <si>
    <t xml:space="preserve"> Ugovor br. 185/2021 o isporuci i montaži mikrotoma s vodenom kupelji za Patologiju</t>
  </si>
  <si>
    <t xml:space="preserve"> Ugovor br. 195/2021 o kupoprodaji jednokratnog potrošnog materijala za operacijske zahvate (grupa 1 i 2)</t>
  </si>
  <si>
    <t xml:space="preserve"> Ugovor br. 197/2021 za godišnji servis respiratora Hamilton Medical</t>
  </si>
  <si>
    <t xml:space="preserve"> Ugovor br. 206/2021 o kupoprodaji disperzivno kohezivnih viskoelastika (grupa 2)</t>
  </si>
  <si>
    <t xml:space="preserve"> Ugovor br. 207/2021 o izvršenju usluge stručne analize postojećih okolnosti, uvjeta i postupaka s idejnim programskim urbanističko arhitektonskim prijedlogom rješenja Centra za pružanje usluga palijativne skrbi</t>
  </si>
  <si>
    <t xml:space="preserve"> Ugovor br. 210/2021 o kupoprodaji disperzivno kohezivnih viskoelastika (grupa 1)</t>
  </si>
  <si>
    <t xml:space="preserve"> Ugovor br. KLASA: 430-02/21-01/311; URBROJ: 2137-15-01-21-01 o pružanju pravne pomoći</t>
  </si>
  <si>
    <t xml:space="preserve"> Okvirni sporazum br. 87/2021 o kupoprodaji dezinficijensa (grupe 4, 7, 13, 14)</t>
  </si>
  <si>
    <t xml:space="preserve"> Okvirni sporazum br. 106/2021 o kupoprodaji elektrostimulatora srca</t>
  </si>
  <si>
    <t xml:space="preserve"> Okvirni sporazum br. 65/2021 o kupoprodaji prehrambenih proizvoda (grupe 2, 5, 8, 9, 10, 12, 13, 14, 16, 27, 33, 34)</t>
  </si>
  <si>
    <t xml:space="preserve"> Okvirni sporazum br. 123/2021 o kupoprodaji filtera i otopina za dijalizu, te potrošnog materijala za liječenje bubrega (grupe 1, 3, 8, 9 i 12)</t>
  </si>
  <si>
    <t xml:space="preserve"> Okvirni sporazum br. 125/2021 o kupoprodaji filtera i otopina za dijalizu, te potrošnog materijala za liječenje bubrega (grupe 5, 7, 10, 13)</t>
  </si>
  <si>
    <t xml:space="preserve"> Okvirni sporazum br. 126/2021 o kupoprodaji filtera i otopina za dijalizu, te potrošnog materijala za liječenje bubrega (grupe 14 i 15)</t>
  </si>
  <si>
    <t xml:space="preserve"> Okvirni sporazum br. 124/2021 o kupoprodaji filtera i otopina za dijalizu, te potrošnog materijala za liječenje bubrega (grupe 4, 6 i 11)</t>
  </si>
  <si>
    <t xml:space="preserve"> Okvirni sporazum br. 167/2021 o kupoprodaji filtera i otopina za dijalizu, te potrošnog materijala za liječenje bubrega (grupa 2)</t>
  </si>
  <si>
    <t xml:space="preserve"> Okvirni sporazum br. 172/2021 o nabavi usluge najma i održavanja radiološkog sustava za obradu slike - PACS i administrativnog radiološkog sustava - RIS</t>
  </si>
  <si>
    <t xml:space="preserve"> Okvirni sporazum br. 171/2021 o kupoprodaji medicinskih i nemedicinskih plinova</t>
  </si>
  <si>
    <t xml:space="preserve"> Okvirni sporazum br. 174/2021 o kupoprodaji sistema za vađenje krvi</t>
  </si>
  <si>
    <t xml:space="preserve"> Okvirni sporazum br. 190/2021 o kupoprodaji reagensa i dijagnostičkih sredstava za transfuziju (grupa 4)</t>
  </si>
  <si>
    <t xml:space="preserve"> Okvirni sporazum br. 193/2021 o kupoprodaji kontrastnih sredstava (grupe 4 i 10)</t>
  </si>
  <si>
    <t xml:space="preserve"> Okvirni sporazum br. 189/2021 o kupoprodaji reagensa i dijagnostičkih sredstava za transfuziju (grupa 3)</t>
  </si>
  <si>
    <t xml:space="preserve"> Okvirni sporazum br. 192/2021 o kupoprodaji kontrastnih sredstava (grupa 8)</t>
  </si>
  <si>
    <t xml:space="preserve"> Okvirni sporazum br. 191/2021 o kupoprodaji kontrastnih sredstava (grupe 1, 6, 7)</t>
  </si>
  <si>
    <t xml:space="preserve"> Okvirni sporazum br. 194/2021 o kupoprodaji kontrastnih sredstava (grupe 2, 3, 5, 9)</t>
  </si>
  <si>
    <t xml:space="preserve"> Okvirni sporazum br. 188/2021 o kupoprodaji reagensa i dijagnostičkih sredstava za transfuziju (grupa 2)</t>
  </si>
  <si>
    <t xml:space="preserve"> Okvirni sporazum br. 187/2021 o kupoprodaji reagensa i dijagnostičkih sredstava za transfuziju (grupa 1)</t>
  </si>
  <si>
    <t>Ugovor br. 209/2021 o kupoprodaji medicinskog potrošnog materijala - drenovi, igle za punkciju, kateteri, konektori</t>
  </si>
  <si>
    <t>21-JDN-2021</t>
  </si>
  <si>
    <t>Ema d.o.o., Vlaška 106, 10000 Zagreb</t>
  </si>
  <si>
    <t>PHARMACOL d.o.o., Šestinski dol 62, 10000 Zagreb</t>
  </si>
  <si>
    <t>Ugovor br. 214/2021 o kupoprodaji medicinskog potrošnog materijala - katetera i tubusa (grupa 2)</t>
  </si>
  <si>
    <t>26-JDN-2021</t>
  </si>
  <si>
    <t>Ugovor br. 213/2021 o kupoprodaji medicinskog potrošnog materijala - katetera i tubusa (grupa 1)</t>
  </si>
  <si>
    <t>22.11.2022.</t>
  </si>
  <si>
    <t>62-JDN-2021</t>
  </si>
  <si>
    <t>01.12.2021.</t>
  </si>
  <si>
    <t>30.11.2022.</t>
  </si>
  <si>
    <t>Ugovor br. 215/2021 za uslugu prijevoza i ekološko zbrinjavanje neopasnog otpada ključnog broja 19 08 09 (mješavine masti i ulja iz separatora ulje-voda, koje sadrže samo jestivo ulje i masnoće)</t>
  </si>
  <si>
    <t>55-JDN-2021</t>
  </si>
  <si>
    <t>30.11.2021.</t>
  </si>
  <si>
    <t>29.11.2022.</t>
  </si>
  <si>
    <t>Ugovor br. 211/2021 o izvršenju radova rekonstrukcije podova u sterilizaciji 1, 2 i sterilnoj 1, 2 u Centralnom operacijskom bloku i centralnoj sterilizaciji</t>
  </si>
  <si>
    <t>123-JDN-2021</t>
  </si>
  <si>
    <t>01.01.2022.</t>
  </si>
  <si>
    <t>Ugovor br. 219/2021 o kupoprodaji medicinskog potrošnog materijala za anesteziološki aparat Maquet</t>
  </si>
  <si>
    <t>38-JDN-2021</t>
  </si>
  <si>
    <t>05.12.2022.</t>
  </si>
  <si>
    <t>Etil promet d.o.o., Sveta Helena 166, Sveta Helena, 10380 Sveti Ivan Zelina</t>
  </si>
  <si>
    <t>Ugovor br. 217/2021 o kupoprodaji alkohola etilnog i alkohola apsolutnog</t>
  </si>
  <si>
    <t>10-JDN-2021</t>
  </si>
  <si>
    <t>01.12.2022.</t>
  </si>
  <si>
    <t>Alfamedic d.o.o., Vajdin vijenac 20, 10010 Zagreb</t>
  </si>
  <si>
    <t>Ugovor br. 223/2021 o kupoprodaji papira, folija, kontrola i zaštite za sterilizaciju (grupe 2 i 3)</t>
  </si>
  <si>
    <t>14-JDN-2021</t>
  </si>
  <si>
    <t>13.12.2021.</t>
  </si>
  <si>
    <t>12.12.2022.</t>
  </si>
  <si>
    <t>Koprivničke vode d.o.o., Mosna ilica 15a, 48000 Koprivnica</t>
  </si>
  <si>
    <t>Ugovor br. 225/2021 o pružanju usluge ispumpavanja i čišćenja septičke taložno-prelivne jame</t>
  </si>
  <si>
    <t>61-JDN-2021</t>
  </si>
  <si>
    <t>15.12.2022.</t>
  </si>
  <si>
    <t>Ugovor br. 222/2021 o kupoprodaji papira, folija, kontrola i zaštite za sterilizaciju (grupe 1 i 4)</t>
  </si>
  <si>
    <t>19.12.2022.</t>
  </si>
  <si>
    <t>Bormiamed d.o.o., Radnička cesta 55a, Zagreb</t>
  </si>
  <si>
    <t>Ugovor br. 226/2021 o kupoprodaji sustava za kontinuirano praćenje tlaka</t>
  </si>
  <si>
    <t>30-JDN-2021</t>
  </si>
  <si>
    <t>TARA-MED d.o.o., Sasi 5/2, 10410 Velika Gorica</t>
  </si>
  <si>
    <t>Ugovor br. 224/2021 o kupoprodaji papira, folija, kontrola i zaštite za sterilizaciju (grupa 5)</t>
  </si>
  <si>
    <t>Aneks ugovora br. 144/2021 o kupoprodaji medicinskog potrošnog materijala - sistemi za infuziju i transfuziju, vrećice za urin, kateteri, sonde i drenovi (grupe 1, 3 i 7)</t>
  </si>
  <si>
    <t>Ugovor br. 228/2021 o kupoprodaji klipsi i aplikatora za klipse (grupa 1)</t>
  </si>
  <si>
    <t>37-JDN-2021</t>
  </si>
  <si>
    <t>27.12.2021.</t>
  </si>
  <si>
    <t>26.12.2022.</t>
  </si>
  <si>
    <t xml:space="preserve"> Posebno skupi lijek – apalutamid (Erleada) (narudžbenica)</t>
  </si>
  <si>
    <t>30 dana od dana primitka narudžbenice</t>
  </si>
  <si>
    <t>Popravak aparata Airvo2 - Odjel za pulmologiju i infektologiju (narudžbenica)</t>
  </si>
  <si>
    <t>127-JDN-2021</t>
  </si>
  <si>
    <t xml:space="preserve"> Posebno skupi lijek oktreotid (Sandostatin lar) (narudžbenica)</t>
  </si>
  <si>
    <t>126-JDN-2021</t>
  </si>
  <si>
    <t>29.11.2021.</t>
  </si>
  <si>
    <t>Skupi lijek benralizumab (fasenra) (narudžbenica)</t>
  </si>
  <si>
    <t>128-JDN-2021</t>
  </si>
  <si>
    <t>Ugovor br. 212/2021 o isporuci i montaži respiratora za Jedinicu intenzivnog liječenja (2 kom)</t>
  </si>
  <si>
    <t>33/2021</t>
  </si>
  <si>
    <t>07.04.2022.</t>
  </si>
  <si>
    <t>13/2021</t>
  </si>
  <si>
    <t>Tehmed d.o.o., Tartinijeva 15, 52100 Pula</t>
  </si>
  <si>
    <t>Ugovor br. 4/2022 o kupoprodaji privremenih i trajnih katetera za dijalizu (grupa 1,3,4,5,6,7,8,9,10) - 1. godina</t>
  </si>
  <si>
    <t>01.02.2022.</t>
  </si>
  <si>
    <t>Ugovor br. 8/2022 o održavanju Integralnog bolničkog iformacijskog sustava IBIS</t>
  </si>
  <si>
    <t>5/2022</t>
  </si>
  <si>
    <t>Pregovarački postupak bez prethodne objave poziva na nadmetanje</t>
  </si>
  <si>
    <t>31.01.2023.</t>
  </si>
  <si>
    <t>EMA d.o.o., Vlaška 106, 10000 Zagreb</t>
  </si>
  <si>
    <t>Ugovor o kupoprodaji privremenih i trajnih katetera za dijalizu (grupa 2) -1. godina</t>
  </si>
  <si>
    <t>24.01.2023.</t>
  </si>
  <si>
    <t>Ugovor br. 24/2022 o nabavi radova na projektu "Energetska obnova zgrade centralne bolničke građevine Opće bolnice "Dr. Tomislav Bardek", na adresi Željka Selingera 1, Koprivnica"</t>
  </si>
  <si>
    <t>25/2021</t>
  </si>
  <si>
    <t>24.02.2022.</t>
  </si>
  <si>
    <t>16 mjeseci od dana uvođenja u posao</t>
  </si>
  <si>
    <t>23.06.2023.</t>
  </si>
  <si>
    <t>Ugovor br. 37/2022 o kupoprodaji medicinskog potrošnog materijala za pareneteralnu aplikaciju (grupe 1, 2, 3) - 1. godina</t>
  </si>
  <si>
    <t>6/2021</t>
  </si>
  <si>
    <t>27.02.2023.</t>
  </si>
  <si>
    <t>Helion group d.o.o., Martina Divalta 184, 31000 Osijek</t>
  </si>
  <si>
    <t>Ugovor br. 34/2022 o uslugama stručnog nadzora i koordinatora zaštite na radu na projektu "Energetska obnova zgrade centralne bolničke građevine Opće bolnice "Dr. Tomislav Bardek", na adresi Željka Selingera 1, Koprivnica", grupa 1</t>
  </si>
  <si>
    <t>26/2021</t>
  </si>
  <si>
    <t>16 mjesec od dana uvođenja radova u posao</t>
  </si>
  <si>
    <t>30.06.2023.</t>
  </si>
  <si>
    <t>Medicina trgovina d.o.o., Zeleni brijeg 1C, 10257 Brezovica</t>
  </si>
  <si>
    <t>Ugovor br. 41/2022 o kupoprodaji medicinskog potrošnog materijala za pareneteralnu aplikaciju (grupe 4, 7 i 8) - 1. godina</t>
  </si>
  <si>
    <t>02.03.2022.</t>
  </si>
  <si>
    <t>01.03.2023.</t>
  </si>
  <si>
    <t>Unocert j.d.o.o., Balokovićeva 21, 10020 Zagreb</t>
  </si>
  <si>
    <t>Ugovor br. 35/2022 o uslugama stručnog nadzora i koordinatora zaštite na radu na projektu "Energetska obnova zgrade centralne bolničke građevine Opće bolnice "Dr. Tomislav Bardek", na adresi Željka Selingera 1, Koprivnica", grupa 2</t>
  </si>
  <si>
    <t>01.07.2023.</t>
  </si>
  <si>
    <t>Ugovor br. 44/2022 o kupoprodaji laboratorijskih reagensa i laboratorijskog i hematološkog potrošnog materijala (grupe 5 i 9) - 1. godina</t>
  </si>
  <si>
    <t>3/2021</t>
  </si>
  <si>
    <t>02.03.2023.</t>
  </si>
  <si>
    <t>UGOVORI SKLOPLJENI U 2022. GODINI</t>
  </si>
  <si>
    <t>Poloplus d.o.o., Heinzelova 15A, 10000 Zagreb</t>
  </si>
  <si>
    <t>Ugovor br. 43/2022 o kupoprodaji laboratorijskih reagensa i laboratorijskog i hematološkog potrošnog materijala (grupa 8) - 1. godina</t>
  </si>
  <si>
    <t>28.02.2023.</t>
  </si>
  <si>
    <t>Ugovor br. 42/2022 o kupoprodaji laboratorijskih reagensa i laboratorijskog i hematološkog potrošnog materijala (grupe 1 i 6) - 1. godina</t>
  </si>
  <si>
    <t>23.03.2023.</t>
  </si>
  <si>
    <t>Ugovor 40/2022 o kupoprodaji medicinskog potrošnog materijala za pareneteralnu aplikaciju (grupa 11) - 1. godina</t>
  </si>
  <si>
    <t>Medicina-promet d.o.o., 1. Resnički gaj 2E, 10000 Zagreb</t>
  </si>
  <si>
    <t>Ugovor br. 47/2022 o kupoprodaji medicinskog potrošnog materijala za pareneteralnu aplikaciju (grupe 5, 6 i 9) - 1. godina</t>
  </si>
  <si>
    <t>Johnson&amp;Johnson S.E., d.o.o., Oreškovićeva 6h, 10010 Zagreb</t>
  </si>
  <si>
    <t>Ugovor br. 49/2022 o kupoprodaji ugradbenog i potrošnog materijala za ortopediju i traumatologiju (grupe 2 i 11) - 1. godina</t>
  </si>
  <si>
    <t>10/2021</t>
  </si>
  <si>
    <t>10.03.2022.</t>
  </si>
  <si>
    <t>09.03.2023.</t>
  </si>
  <si>
    <t>Ugovor br. 52/2022 o kupoprodaji ugradbenog i potrošnog materijala za ortopediju i traumatologiju (grupa 10) - 1. godina</t>
  </si>
  <si>
    <t>07.03.2022.</t>
  </si>
  <si>
    <t>06.03.2023.</t>
  </si>
  <si>
    <t>Arthrex Adria d.o.o., Ulica grada Vukovara 269G, 10000 Zagreb</t>
  </si>
  <si>
    <t>Ugovor br. 46/2022 o kupoprodaji ugradbenog i potrošnog materijala za ortopediju i traumatologiju (grupe 4 i 12) - 1. godina</t>
  </si>
  <si>
    <t>OmniMed d.o.o., Trpinjska 9, 10000 Zagreb</t>
  </si>
  <si>
    <t>Ugovor br. 48/2022 o kupoprodaji ugradbenog i potrošnog materijala za ortopediju i traumatologiju (grupe 6, 7, 8 i 14) - 1. godina</t>
  </si>
  <si>
    <t>08.03.2022.</t>
  </si>
  <si>
    <t>07.03.2023.</t>
  </si>
  <si>
    <t>Ugovor br. 51/2022 o kupoprodaji ugradbenog i potrošnog materijala za ortopediju i traumatologiju (grupe 13, 15 i 21) - 1. godina</t>
  </si>
  <si>
    <t>Ugovor br. 39/2022 o kupoprodaji medicinskog potrošnog materijala za pareneteralnu aplikaciju (grupa 10) - 1. godina</t>
  </si>
  <si>
    <t>Okvirni sporazum br. 2/2022 o kupoprodaji privremenih i trajnih katetera za dijalizu (grupa 2)</t>
  </si>
  <si>
    <t>13.01.2022.</t>
  </si>
  <si>
    <t>12.01.2024.</t>
  </si>
  <si>
    <t>Okvirni sporazum br. 1/2022 o kupoprodaji privremenih i trajnih katetera za dijalizu (grupa 1,3,4,5,6,7,8,9,10)</t>
  </si>
  <si>
    <t>13/2022</t>
  </si>
  <si>
    <t>20.01.2022.</t>
  </si>
  <si>
    <t>19.01.2024.</t>
  </si>
  <si>
    <t>Okvirni sporazum br. 29/2022 o kupoprodaji medicinskog potrošnog materijala za pareneteralnu aplikaciju (grupe 1, 2, 3)</t>
  </si>
  <si>
    <t>17.02.2022.</t>
  </si>
  <si>
    <t>16.02.2024.</t>
  </si>
  <si>
    <t>Okvirni sporazum br. 30/2022 o kupoprodaji medicinskog potrošnog materijala za pareneteralnu aplikaciju (grupe 4, 7, 8)</t>
  </si>
  <si>
    <t>21.02.2022.</t>
  </si>
  <si>
    <t>20.02.2024.</t>
  </si>
  <si>
    <t>Okvirni sporazum br. 33/2022 o kupoprodaji medicinskog potrošnog materijala za pareneteralnu aplikaciju (grupa 11)</t>
  </si>
  <si>
    <t>18.02.2022.</t>
  </si>
  <si>
    <t>17.02.2024.</t>
  </si>
  <si>
    <t>Okvirni sporazum br. 26/2022 o kupoprodaji laboratorijskih reagensa i laboratorijskog i hematološkog potrošnog materijala (grupe 5 i 9)</t>
  </si>
  <si>
    <t>20.02.2025.</t>
  </si>
  <si>
    <t>Okvirni sporazum br. 14/2022 o kupoprodaji ugradbenog i potrošnog materijala za ortopediju i traumatologiju (grupa 1)</t>
  </si>
  <si>
    <t>22.02.2022.</t>
  </si>
  <si>
    <t>Endopro implants d.o.o., Lašćinska 48, 10000 Zagreb</t>
  </si>
  <si>
    <t>21.02.2024.</t>
  </si>
  <si>
    <t>Okvirni sporazum br. 23/2022 o kupoprodaji laboratorijskih reagensa i laboratorijskog i hematološkog potrošnog materijala (grupe 1 i 6)</t>
  </si>
  <si>
    <t>17.02.2025.</t>
  </si>
  <si>
    <t>Okvirni sporazum br. 28/2022 o kupoprodaji laboratorijskih reagensa i laboratorijskog i hematološkog potrošnog materijala (grupe 5 i 9)</t>
  </si>
  <si>
    <t>3/2022</t>
  </si>
  <si>
    <t>16.02.2025.</t>
  </si>
  <si>
    <t>Okvirni sporazum br. 32/2022 o kupoprodaji medicinskog potrošnog materijala za pareneteralnu aplikaciju (grupa 10)</t>
  </si>
  <si>
    <t>Okvirni sporazum br. 17/2022 o kupoprodaji ugradbenog i potrošnog materijala za ortopediju i traumatologiju (grupe 4 i 12)</t>
  </si>
  <si>
    <t>23.04.2024.</t>
  </si>
  <si>
    <t>Okvirni sporazum br. 31/2022 o kupoprodaji medicinskog potrošnog materijala za pareneteralnu aplikaciju (grupe 5, 6 i 9)</t>
  </si>
  <si>
    <t>Okvirni sporazum br. 19/2022 o kupoprodaji ugradbenog i potrošnog materijala za ortopediju i traumatologiju (grupe 6, 7, 8 i 14)</t>
  </si>
  <si>
    <t>Okvirni sporazum br. 15/2022 o kupoprodaji ugradbenog i potrošnog materijala za ortopediju i traumatologiju (grupe 2 i 11)</t>
  </si>
  <si>
    <t>27.02.2024.</t>
  </si>
  <si>
    <t>Okvirni sporazum br. 18/2022 o kupoprodaji ugradbenog i potrošnog materijala za ortopediju i traumatologiju (grupe 5, 18 i 20)</t>
  </si>
  <si>
    <t>Lima - O.I. d.o.o., Ante Kovačić 3, 10000 Zagreb</t>
  </si>
  <si>
    <t>Okvirni sporazum br. 21/2022 o kupoprodaji ugradbenog i potrošnog materijala za ortopediju i traumatologiju (grupa 10)</t>
  </si>
  <si>
    <t>Okvirni sporazum br. 22/2022 o kupoprodaji ugradbenog i potrošnog materijala za ortopediju i traumatologiju (grupe 13, 15 i 21)</t>
  </si>
  <si>
    <t>Okvirni sporazum br. 20/2022 o kupoprodaji ugradbenog i potrošnog materijala za ortopediju i traumatologiju (grupe 9, 16 i 17)</t>
  </si>
  <si>
    <t>24.02.2024.</t>
  </si>
  <si>
    <t>Okvirni sporazum br. 16/2022 o kupoprodaji ugradbenog i potrošnog materijala za ortopediju i traumatologiju (grupa 3)</t>
  </si>
  <si>
    <t>Pharmacia Laboratorij d.o.o., Hondlova 2/4, 10000 Zagreb</t>
  </si>
  <si>
    <t>Okvirni sporazum br. 27/2022 o kupoprodaji laboratorijskih reagensa i laboratorijskog i hematološkog potrošnog materijala (grupa 7)</t>
  </si>
  <si>
    <t>07.03.2025.</t>
  </si>
  <si>
    <t>Okvirni sporazum br. 25/2022 o kupoprodaji laboratorijskih reagensa i laboratorijskog i hematološkog potrošnog materijala (grupe 2 i 4)</t>
  </si>
  <si>
    <t>21.02.2025.</t>
  </si>
  <si>
    <t>Okvirni sporazum br. 77/22 o kupoprodaji lijekova po grupama - 3 (grupe 8, 33, 40, 41, 42, 56, 57, 60 i 61)</t>
  </si>
  <si>
    <t>1.3./2021</t>
  </si>
  <si>
    <t>17.03.2024.</t>
  </si>
  <si>
    <t>Okvirni sporazum br. 67/2022 o kupoprodaji lijekova po grupama - 1 (grupe 14, 26, 75, 76, 77, 78, 99 i 101)</t>
  </si>
  <si>
    <t>1.1./2021</t>
  </si>
  <si>
    <t>20.03.2024.</t>
  </si>
  <si>
    <t>Okvirni sporazum br. 73/2022 o kupoprodaji lijekova po grupama - 2 (grupe 13, 96, 124, 158, 165 i 171)</t>
  </si>
  <si>
    <t>1.2./2021</t>
  </si>
  <si>
    <t>Okvirni sporazum br. 80/2022 o kupoprodaji lijekova po grupama - 3 (grupe 10, 11, 20, 34, 39, 47, 69, 78, 84, 85, 176, 182 i 186)</t>
  </si>
  <si>
    <t>Okvirni sporazum br. 61/2022 o kupoprodaji lijekova po grupama - 1 (grupe 7, 19, 20, 21 ,22, 23, 27, 31, 35, 36, 38, 41,47, 48, 50, 66, 69, 71, 72, 73, 74, 84, 89, 90, 93, 94, 95, 102, 106, 109, 109, 114, 122, 123, 129, 138, 143, 155, 160, 161, 165, 167, 170, 171, 172 i 176)</t>
  </si>
  <si>
    <t>17.03.2022.</t>
  </si>
  <si>
    <t>16.03.2024.</t>
  </si>
  <si>
    <t>Okvirni sporazum br. 69/2022 o kupoprodaji lijekova po grupama - 2 (grupe 4, 9, 10, 11, 12, 14, 16, 20, 22, 23, 27, 29, 30, 41, 51, 56, 57, 69, 70, 71, 73, 75, 77, 79, 80, 82, 86, 88, 91, 95, 98, 99, 102, 108, 111, 112, 113, 131, 132, 136, 146, 149, 150, 152, 157, 159, 160, 161, 166, 167, 169 i 175)</t>
  </si>
  <si>
    <t>Okvirni sporazum br. 76/2022 o kupoprodaji lijekova po grupama - 3 (grupe 5, 12, 15, 16, 22, 23, 25, 26, 27, 30, 31, 35, 43, 44, 48, 50, 51, 52, 53, 54, 55, 59, 65, 66, 75, 89, 90, 95, 96, 114, 117, 119, 123, 132, 135, 137, 145, 148, 152, 156, 157, 160, 161, 162, 164, 165, 167, 168, 170, 177, 178, 179, 181 i 188)</t>
  </si>
  <si>
    <t>Okvirni sporazum br. 63/2022 o kupoprodaji lijekova po grupama - 1 (grupe 1, 2, 3, 4, 9, 13, 15, 17, 18, 24, 25, 28, 29, 32, 33, 34, 40, 53, 54, 64, 83, 85, 91, 92, 103, 104, 105, 110, 111, 112, 116, 121, 124, 127, 131, 136, 137, 141, 147,148, 149, 150, 151, 156, 159, 164, 168, 169 i 173)</t>
  </si>
  <si>
    <t>22.03.2022.</t>
  </si>
  <si>
    <t>21.03.2024.</t>
  </si>
  <si>
    <t>Okvirni sporazum br 71/2022 o kupoprodaji lijekova po grupama - 2 (grupe 6, 8, 17, 21, 25, 26, 31, 33, 37, 39, 42, 43, 44, 45, 46, 47, 48, 49, 61, 62, 63, 64, 66, 67, 68, 72, 74, 76, 78, 83, 84, 85, 89, 90, 92, 93, 94, 103, 107, 110, 114, 115, 116, 117, 119, 121, 123, 126, 127, 128, 129, 130, 133, 134, 138, 140, 145, 147, 154, 162, 164, 168 i 174)</t>
  </si>
  <si>
    <t>Okvirni sporazum br. 78/2022 o kupoprodaji lijekova po grupama - 3 (grupe 2, 3, 4, 9, 21, 24, 29, 32, 49, 62, 63, 70, 71, 72, 74, 77, 83, 86, 87, 88, 91, 93, 101, 107, 109, 110, 112, 113, 118, 127, 128, 129, 130, 131, 133, 134, 136, 138, 140, 141, 153, 154, 155, 158, 184, 185 i 187)</t>
  </si>
  <si>
    <t>Phoenix Farmacija d.o.o., Ozaljska95, 10000 Zagreb</t>
  </si>
  <si>
    <t>Okvirni sporazum br. 62/2022 o kupoprodaji lijekova po grupama - 1 (grupe 5, 6, 8, 10, 11, 12, 16, 30, 37, 39, 42, 43, 44, 46, 49, 51, 52, 55, 56, 57, 58, 59, 60, 61, 62, 63, 79, 80, 81, 82, 98, 108, 134, 135, 139, 142, 144, 145, 152, 153, 157, 158, 162, 163, 166, 174 i 175)</t>
  </si>
  <si>
    <t>Okvirni sporazum br. 68/2022 o kupoprodaji lijekova po grupama - 2 (grupe 1, 2, 5, 15, 18, 32, 35, 36, 38, 40, 50, 52, 53, 54, 58, 59, 60, 65, 81, 87, 100, 101, 104, 105, 106, 109, 118, 120, 122, 125, 135, 137, 144, 153, 156 i 163)</t>
  </si>
  <si>
    <t>Okvirni sporazum br. 79/2022 o kupoprodaji lijekova po grupama - 3 (grupe 1, 7, 17, 18, 19, 28, 36, 37, 38, 45, 46, 58, 64, 67, 68, 73, 76, 81, 92, 94, 97, 98, 99, 100, 102, 103, 104, 105, 106, 108, 111, 115, 116, 120, 121, 122, 124, 125, 126, 139, 142, 143, 144, 146, 147, 149, 150, 151, 159, 163, 166, 169, 173, 174, 175, 180 i 183)</t>
  </si>
  <si>
    <t>Okvirni sporazum br. 64/2022 o kupoprodaji lijekova po grupama - 1 (grupe 86, 87, 88, 96, 97, 113, 117, 118, 119, 120, 130, 132 i 140)</t>
  </si>
  <si>
    <t>14.03.2024.</t>
  </si>
  <si>
    <t>Okvirni sporazum br. 75/2022 o kupoprodaji lijekova po grupama - 2 (grupe 24, 148, 151, 172 i 173)</t>
  </si>
  <si>
    <t>Okvirni sporazum br. 72/2022 o kupoprodaji lijekova po grupama - 2 (grupe 3 i 7)</t>
  </si>
  <si>
    <t>1.2./2022</t>
  </si>
  <si>
    <t>Okvirni sporazum br. 66/2022 o kupoprodaji lijekova po grupama - 1 (grupe 65, 67, 68, 70, 107, 115, 125, 126, 128 i 133)</t>
  </si>
  <si>
    <t>23.03.2022.</t>
  </si>
  <si>
    <t>Agmar d.o.o., Jakuševečka ulica 4B, 10000 Zagreb</t>
  </si>
  <si>
    <t>22.03.2024.</t>
  </si>
  <si>
    <t>Okvirni sporazum br. 74/2022 o kupoprodaji lijekova po grupama - 2 (grupa 155)</t>
  </si>
  <si>
    <t>Okvirni sporazum br. 81/2022 o kupoprodaji lijekova po grupama - 3 (grupe 13 i 14)</t>
  </si>
  <si>
    <t>Okvirni sporazum br. 107/2022 o kupoprodaji zavojnog materijala (grupe 6, 7, 9, 12, 15, 17, 18 i 20)</t>
  </si>
  <si>
    <t>15/2021</t>
  </si>
  <si>
    <t>Lohmann &amp; Rauscher d.o.o., Jakuševečka 1E, 10010 Zagreb</t>
  </si>
  <si>
    <t>30.03.2024.</t>
  </si>
  <si>
    <t>Okvirni sporazum br. 102/2022 o kupoprodaji zavojnog materijala (grupe 14 i 16)</t>
  </si>
  <si>
    <t>Stoma Medical d.o.o., Ulica Frana Folnegovića 1C/VIII kat, 10000 Zagreb</t>
  </si>
  <si>
    <t>31.03.2024.</t>
  </si>
  <si>
    <t>Okvirni sporazum br. 82/2022 o kupoprodaji adsorbera za purifikaciju krvi</t>
  </si>
  <si>
    <t>2/2022</t>
  </si>
  <si>
    <t>Okvirni sporazum br. 106/2022 o kupoprodaji zavojnog materijala (grupe 2, 3 i 23)</t>
  </si>
  <si>
    <t>Okvirni sporazum br. 119/2022 o kupoprodaji potrošnog materijala za spajanje, šivanje, ligature (grupe 3, 18 i 19)</t>
  </si>
  <si>
    <t>8/2021</t>
  </si>
  <si>
    <t>Okvirni sporazum br. 103/2022 o kupoprodaji zavojnog materijala (grupe 10 i 22)</t>
  </si>
  <si>
    <t>Okvirni sporazum br. 115/2022 o kupoprodaji potrošnog materijala za spajanje, šivanje, ligature (grupe 14 i 15)</t>
  </si>
  <si>
    <t>04.04.2022.</t>
  </si>
  <si>
    <t>03.04.2024.</t>
  </si>
  <si>
    <t>Okvirni sporazum br. 105/2022 o kupoprodaji zavojnog materijala (grupe 1, 4, 13, 19 i 21)</t>
  </si>
  <si>
    <t>06.04.2022.</t>
  </si>
  <si>
    <t>05.04.2024.</t>
  </si>
  <si>
    <t>Okvirni sporazum br. 118/2022 o kupoprodaji potrošnog materijala za spajanje, šivanje, ligature (grupe 1, 2 i 20)</t>
  </si>
  <si>
    <t>05.04.2022.</t>
  </si>
  <si>
    <t>04.04.2024.</t>
  </si>
  <si>
    <t>Okvirni sporazum br. 120/2022 o kupoprodaji potrošnog materijala za spajanje, šivanje, ligature (grupe 8, 9, 11, 13, 16 i 17)</t>
  </si>
  <si>
    <t>Okvirni sporazum br. 116/2022 o kupoprodaji potrošnog materijala za spajanje, šivanje, ligature (grupe 6, 7 i 12)</t>
  </si>
  <si>
    <t>Okvirni sporazum br. 104/2022 o kupoprodaji zavojnog materijala (grupe 5 i 11)</t>
  </si>
  <si>
    <t>Paul Hartmann d.o.o., Karlovačka cesta 4F, 10000 Zagreb</t>
  </si>
  <si>
    <t>Okvirni sporazum br. 117/2022 o kupoprodaji potrošnog materijala za spajanje, šivanje, ligature (grupe 4, 5 i 10)</t>
  </si>
  <si>
    <t>Okvirni sporazum br. 114/2022 o kupoprodaji potrošnog materijala za spajanje, šivanje, ligature (grupa 21)</t>
  </si>
  <si>
    <t>25.04.2022.</t>
  </si>
  <si>
    <t>Okvirni sporazum br. 178/2022 o kupoprodaji laboratorijskih reagensa i potrošnog laboratorijskog materijala za hematološki brojač</t>
  </si>
  <si>
    <t>24.05.2025.</t>
  </si>
  <si>
    <t>03.05.2022.</t>
  </si>
  <si>
    <t>11.03.2022.</t>
  </si>
  <si>
    <t>10.03.2023.</t>
  </si>
  <si>
    <t>Instrumentaria d.d., Rimski out 31, 10360 Sesvete</t>
  </si>
  <si>
    <t>14.03.2022.</t>
  </si>
  <si>
    <t>13.03.2023.</t>
  </si>
  <si>
    <t>Ugovor br 50/2022 o kupoprodaji ugradbenog i potrošnog materijala za ortopediju i traumatologiju (grupe 5, 18 i 20) - 1. godina</t>
  </si>
  <si>
    <t>Ugovor br. 53/2022 o kupoprodaji ugradbenog i potrošnog materijala za ortopediju i traumatologiju (grupe 9, 16 i 17) - 1. godina</t>
  </si>
  <si>
    <t>17.03.2023.</t>
  </si>
  <si>
    <t>Ugovor br. 38/2022 o nabavi usluge preventivnog održavanja i servisiranja uređaja proizvođača Siemens</t>
  </si>
  <si>
    <t>Ugovor br. 56/2022 o kupoprodaji laboratorijskih reagensa i laboratorijskog i hematološkog potrošnog materijala (grupa 7) - 1. godina</t>
  </si>
  <si>
    <t>Ugovor br. 87/2022 o kupoprodaji lijekova po grupama - 1 (grupe 86, 87, 88, 96, 97, 113, 117, 118, 119, 120, 130, 132 i 140) - 1. godina</t>
  </si>
  <si>
    <t>28.03.2022.</t>
  </si>
  <si>
    <t>27.03.2023.</t>
  </si>
  <si>
    <t>Ugovor br. 84/2022 o kupoprodaji lijekova po grupama - 2 (grupe 24, 148, 151, 172 i 173) - 1. godina</t>
  </si>
  <si>
    <t>Ugovor br. 85/2022 o kupoprodaji lijekova po grupama - 1 (grupe 7, 19, 20, 21 ,22, 23, 27, 31, 35, 36, 38, 41,47, 48, 50, 66, 69, 71, 72, 73, 74, 84, 89, 90, 93, 94, 95, 102, 106, 109, 109, 114, 122, 123, 129, 138, 143, 155, 160, 161, 165, 167, 170, 171, 172 i 176) - 1. godina</t>
  </si>
  <si>
    <t>Ugovor br. 91/2022 o kupoprodaji lijekova po grupama - 2 (grupe 4, 9, 10, 11, 12, 14, 16, 20, 22, 23, 27, 29, 30, 41, 51, 56, 57, 69, 70, 71, 73, 75, 77, 79, 80, 82, 86, 88, 91, 95, 98, 99, 102, 108, 111, 112, 113, 131, 132, 136, 146, 149, 150, 152, 157, 159, 160, 161, 166, 167, 169 i 175) - 1. godina</t>
  </si>
  <si>
    <t>Ugovor br. 100/2022 o kupoprodaji lijekova po grupama - 3 (grupe 5, 12, 15, 16, 22, 23, 25, 26, 27, 30, 31, 35, 43, 44, 48, 50, 51, 52, 53, 54, 55, 59, 65, 66, 75, 89, 90, 95, 96, 114, 117, 119, 123, 132, 135, 137, 145, 148, 152, 156, 157, 160, 161, 162, 164, 165, 167, 168, 170, 177, 178, 179, 181 i 188) - 1. godina</t>
  </si>
  <si>
    <t>25.03.2022.</t>
  </si>
  <si>
    <t>24.03.2023.</t>
  </si>
  <si>
    <t>Ugovor br. 84/2022 o kupoprodaji lijekova po grupama - 1 (grupe 5, 6, 8, 10, 11, 12, 16, 30, 37, 39, 42, 43, 44, 46, 49, 51, 52, 55, 56, 57, 58, 59, 60, 61, 62, 63, 79, 80, 81, 82, 98, 108, 134, 135, 139, 142, 144, 145, 152, 153, 157, 158, 162, 163, 166, 174 i 175) - 1. godina</t>
  </si>
  <si>
    <t>Ugovor br. 90/2022 o kupoprodaji lijekova po grupama - 2 (grupe 1, 2, 5, 15, 18, 32, 35, 36, 38, 40, 50, 52, 53, 54, 58, 59, 60, 65, 81, 87, 100, 101, 104, 105, 106, 109, 118, 120, 122, 125, 135, 137, 144, 153, 156 i 163) - 1. godina</t>
  </si>
  <si>
    <t>Ugovor br. 99/2022 o kupoprodaji lijekova po grupama - 3 (grupe 1, 7, 17, 18, 19, 28, 36, 37, 38, 45, 46, 58, 64, 67, 68, 73, 76, 81, 92, 94, 97, 98, 99, 100, 102, 103, 104, 105, 106, 108, 111, 115, 116, 120, 121, 122, 124, 125, 126, 139, 142, 143, 144, 146, 147, 149, 150, 151, 159, 163, 166, 169, 173, 174, 175, 180 i 183) - 1. godina</t>
  </si>
  <si>
    <t>30.03.2022.</t>
  </si>
  <si>
    <t>29.03.2023.</t>
  </si>
  <si>
    <t>Ugovor br. 86/2022 o kupoprodaji lijekova po grupama - 1 (grupe 14, 26, 75, 76, 77, 78, 99 i 101) - 1. godina</t>
  </si>
  <si>
    <t>Ugovor br. 92/2022 o kupoprodaji lijekova po grupama - 2 (grupe 13, 96, 124, 158, 165 i 171) - 1. godina</t>
  </si>
  <si>
    <t>Ugovor br. 98/2022 o kupoprodaji lijekova po grupama - 3 (grupe 10, 11, 20, 34, 39, 47, 69, 78, 84, 85, 176, 182 i 186) - 1. godina</t>
  </si>
  <si>
    <t>Ugovor br. 83/2022 o kupoprodaji lijekova po grupama - 1 (grupe 1, 2, 3, 4, 9, 13, 15, 17, 18, 24, 25, 28, 29, 32, 33, 34, 40, 53, 54, 64, 83, 85, 91, 92, 103, 104, 105, 110, 111, 112, 116, 121, 124, 127, 131, 136, 137, 141, 147,148, 149, 150, 151, 156, 159, 164, 168, 169 i 173) - 1. godina</t>
  </si>
  <si>
    <t>Ugovor br. 89/2022 o kupoprodaji lijekova po grupama - 2 (grupe 6, 8, 17, 21, 25, 26, 31, 33, 37, 39, 42, 43, 44, 45, 46, 47, 48, 49, 61, 62, 63, 64, 66, 67, 68, 72, 74, 76, 78, 83, 84, 85, 89, 90, 92, 93, 94, 103, 107, 110, 114, 115, 116, 117, 119, 121, 123, 126, 127, 128, 129, 130, 133, 134, 138, 140, 145, 147, 154, 162, 164, 168 i 174) - 1. godina</t>
  </si>
  <si>
    <t>Ugovor 97/2022 o kupoprodaji lijekova po grupama - 3 (grupe 2, 3, 4, 9, 21, 24, 29, 32, 49, 62, 63, 70, 71, 72, 74, 77, 83, 86, 87, 88, 91, 93, 101, 107, 109, 110, 112, 113, 118, 127, 128, 129, 130, 131, 133, 134, 136, 138, 140, 141, 153, 154, 155, 158, 184, 185 i 187) - 1. godina</t>
  </si>
  <si>
    <t>30.03.2023.</t>
  </si>
  <si>
    <t>Ugovor br. 96/2022 o kupoprodaji lijekova po grupama - 3 (grupe 8, 33, 40, 41, 42, 56, 57, 60 i 61) - 1. godina</t>
  </si>
  <si>
    <t>Ugovor br. 113/2022 o kupoprodaji zavojnog materijala (grupe 6, 7, 9, 12, 15, 17, 18 i 20) - 1. godina</t>
  </si>
  <si>
    <t>Ugovor br. 108/2022 o kupoprodaji zavojnog materijala (grupe 14 i 16) - 1. godina</t>
  </si>
  <si>
    <t>31.03.2023.</t>
  </si>
  <si>
    <t>Ugovor br. 133/2022 o kupoprodaji adsorbera za purifikaciju krvi - 1. godina</t>
  </si>
  <si>
    <t>Ugovor br. 112/2022 o kupoprodaji zavojnog materijala (grupe 2, 3 i 23) - 1. godina</t>
  </si>
  <si>
    <t>15/2022</t>
  </si>
  <si>
    <t>Ugovor br. 126/2022 o kupoprodaji potrošnog materijala za spajanje, šivanje, ligature (grupe 3, 18 i 19) - 1. godina</t>
  </si>
  <si>
    <t>Ugovor br. 109/2022 o kupoprodaji zavojnog materijala (grupe 10 i 22) - 1. godina</t>
  </si>
  <si>
    <t>Ugovor br. 122/2022 o kupoprodaji potrošnog materijala za spajanje, šivanje, ligature (grupe 14 i 15) - 1. godina</t>
  </si>
  <si>
    <t>03.04.2023.</t>
  </si>
  <si>
    <t>Ugovor br. 93/2022 o kupoprodaji lijekova po grupama - 2 (grupe 3 i 7) - 1. godina</t>
  </si>
  <si>
    <t>1.1/2021</t>
  </si>
  <si>
    <t>1.2/2021</t>
  </si>
  <si>
    <t>1.3/2021</t>
  </si>
  <si>
    <t>Ugovor br. 111/2022 o kupoprodaji zavojnog materijala (grupe 1, 4, 13, 19 i 21) - 1. godina</t>
  </si>
  <si>
    <t>05.04.2023.</t>
  </si>
  <si>
    <t>Ugovor br. 125/2022 o kupoprodaji potrošnog materijala za spajanje, šivanje, ligature (grupe 1, 2 i 20) - 1. godina</t>
  </si>
  <si>
    <t>04.04.2023.</t>
  </si>
  <si>
    <t>Ugovor br. 127/2022 o kupoprodaji potrošnog materijala za spajanje, šivanje, ligature (grupe 8, 9, 11, 13, 16 i 17) - 1. godina</t>
  </si>
  <si>
    <t>Ugovor br. 123/2022 o kupoprodaji potrošnog materijala za spajanje, šivanje, ligature (grupe 6, 7 i 12) - 1. godina</t>
  </si>
  <si>
    <t>Ugovor br. 110/2022 o kupoprodaji zavojnog materijala (grupe 5 i 11) - 1. godina</t>
  </si>
  <si>
    <t>Ugovor br, 124/2022 o kupoprodaji potrošnog materijala za spajanje, šivanje, ligature (grupe4, 5 i 10) - 1. godina</t>
  </si>
  <si>
    <t>Ugovor br. 101/2022 o kupoprodaji lijekova po grupama - 3 (grupe 13 i 14) - 1. godina</t>
  </si>
  <si>
    <t>Ugovor br. 95/2022 o kupoprodaji lijekova po grupama - 2 (grupa 155) - 1. godina</t>
  </si>
  <si>
    <t>Ugovor br. 88/2022 o kupoprodaji lijekova po grupama - 1 (grupe 65, 67, 68, 70, 107, 115, 125, 126, 128 i 133) - 1. godina</t>
  </si>
  <si>
    <t>06.04.2023.</t>
  </si>
  <si>
    <t>Ugovor br. 121/2022 o kupoprodaji potrošnog materijala za spajanje, šivanje, ligature (grupa 21) - 1. godina</t>
  </si>
  <si>
    <t>Ugovor br. 141/2022 o kupoprodaji prehrambenih proizvoda (grupe 17, 18, 19, 20, 21, 26 i 28) - 2. god.</t>
  </si>
  <si>
    <t>29.04.2022.</t>
  </si>
  <si>
    <t>28.04.2023.</t>
  </si>
  <si>
    <t>Ugovor br. 172/2022 o kupoprodaji materijala za spajanje, šivanje i ligature (grupa 3) - 2. god.</t>
  </si>
  <si>
    <t>15.05.2023.</t>
  </si>
  <si>
    <t>Ugovor br. 173/2022 o kupoprodaji materijala za spajanje, šivanje i ligature (grupa 2) - 2. god.</t>
  </si>
  <si>
    <t>11.05.2023.</t>
  </si>
  <si>
    <t>Ugovor br. 158/2022 o kupoprodaji prehrambenih proizvoda (grupe 23 i 25) - 2. god.</t>
  </si>
  <si>
    <t>07.05.2022.</t>
  </si>
  <si>
    <t>Ugovor br. 159/2022 o kupoprodaji prehrambenih proizvoda (grupa 24) - 2. god</t>
  </si>
  <si>
    <t>14.05.2022.</t>
  </si>
  <si>
    <t>Drager Medical Croatia d.o.o., Avenija V. Holjevca 40, 10000 Zagreb</t>
  </si>
  <si>
    <t>Ugovor br. 174/2022 o kupoprodaji materijala za spajanje, šivanje i ligature (grupa 1) - 2. god.</t>
  </si>
  <si>
    <t>24.05.2023.</t>
  </si>
  <si>
    <t>11/2022</t>
  </si>
  <si>
    <t>Ugovor br. 170/2022 o isporuci i montaži anesteziološkog aparata za Odjel za anesteziologiju, reanimatologiju i intenzivnu medicinu (1 kom)</t>
  </si>
  <si>
    <t>23.05.2022.</t>
  </si>
  <si>
    <t>22.07.2022.</t>
  </si>
  <si>
    <t>Ugovor br. 221/2021 o opskrbi plinom - 2. godina</t>
  </si>
  <si>
    <t>31.12.2022.</t>
  </si>
  <si>
    <t>Ugovor br. O-22-529 o opskrbi električnom energijom - 1. godina</t>
  </si>
  <si>
    <t>Ugovor br. 220/2021 o nabavi telekomunikacijskih usluga u pokretnoj i nepokretnoj elektronuičkoj komunikacijskoj mreži (grupa 1) - 1. godina</t>
  </si>
  <si>
    <t>Lijek omalizumab (Xolair) (narudžbenica)</t>
  </si>
  <si>
    <t>74-JDN-2022</t>
  </si>
  <si>
    <t>Skupi lijek apalutamid (Erleada) (narudžbenica)</t>
  </si>
  <si>
    <t>77-JDN-2022</t>
  </si>
  <si>
    <t>14.02.2022.</t>
  </si>
  <si>
    <t>Skupi lijek Nintedanib (Ofev) (narudžbenica)</t>
  </si>
  <si>
    <t>78-JDN-2022</t>
  </si>
  <si>
    <t>24.03.2022.</t>
  </si>
  <si>
    <t>Službena odjeća za nemedicinsko osoblje (narudžbenica)</t>
  </si>
  <si>
    <t>51-JDN-2022</t>
  </si>
  <si>
    <t>05.05.2022.</t>
  </si>
  <si>
    <t>99-JDN-2022</t>
  </si>
  <si>
    <t>12.04.2022.</t>
  </si>
  <si>
    <t>Usluga popravka ultrazvuka GE Healthcare Voluson S8 (narudžbenica)</t>
  </si>
  <si>
    <t>100-JDN-2022</t>
  </si>
  <si>
    <t>21.04.2022.</t>
  </si>
  <si>
    <t>15 dana od dana primitka narudžbenice</t>
  </si>
  <si>
    <t>101-JDN-2022</t>
  </si>
  <si>
    <t>Usluga zamjene sonde na uređaju GE Healthcare Vivid S70 (narudžbenica)</t>
  </si>
  <si>
    <t>102-JDN-2022</t>
  </si>
  <si>
    <t>Popravak opreme u Odsjeku za dijetetiku i prehranu (narudžbenica)</t>
  </si>
  <si>
    <t>60 dana od dana primitka narudžbenice</t>
  </si>
  <si>
    <t>02.07.2022.</t>
  </si>
  <si>
    <t>Ugovor br. 5/2022 o kupoprodaji internih štampanih obrazaca</t>
  </si>
  <si>
    <t>2-JDN-2022</t>
  </si>
  <si>
    <t>30.01.2023.</t>
  </si>
  <si>
    <t>6-JDN-2022</t>
  </si>
  <si>
    <t>Ugovor br. 10/2022 o kupoprodaji materijala za higijenske potrebe i njegu</t>
  </si>
  <si>
    <t>7-JDN-2022</t>
  </si>
  <si>
    <t>07.02.2023.</t>
  </si>
  <si>
    <t>Ugovor br. 9/2022 o isporuci i montaži specijalnog hladnjaka za pohranu i čuvanje eritrocitnih krvnih pripravaka</t>
  </si>
  <si>
    <t>75-JDN-2022</t>
  </si>
  <si>
    <t>09.02.2022.</t>
  </si>
  <si>
    <t>Medical centar d.o.o., Remetinečki Gaj 22b, 10000 Zagreb</t>
  </si>
  <si>
    <t>08.05.2022.</t>
  </si>
  <si>
    <t>Ugovor br. 13/2022 o izvršenju usluge izrade idejnog rješenja u Projektu „Rekonstrukcija i dogradnja Bolničke ljekarne s prostorom za pripremu citostatske terapije i automatiziranog skladišta lijekova“</t>
  </si>
  <si>
    <t>76-JDN-2022</t>
  </si>
  <si>
    <t>Petgrad d.o.o., Trg Tomislava dr. bardeka 4, 48000 Koprivnica</t>
  </si>
  <si>
    <t>26.03.2022.</t>
  </si>
  <si>
    <t>Ugovor br. 12/2022 o kupoprodaji medicinskog potrošnog materijala - razno (grupa 4)</t>
  </si>
  <si>
    <t>38-JDN-2022</t>
  </si>
  <si>
    <t>07.02.2022.</t>
  </si>
  <si>
    <t>06.02.2023.</t>
  </si>
  <si>
    <t>Ugovor br. 11/2022 o kupoprodaji medicinskog potrošnog materijala - razno (grupa 1)</t>
  </si>
  <si>
    <t>08.02.2023.</t>
  </si>
  <si>
    <t>Ugovor br. 36/2022 o kupoprodaji crijeva za irigaciju za Olympus sukcijsko-irigacijsku pumpu</t>
  </si>
  <si>
    <t>Popravak analizatora za analizu bazenske vode</t>
  </si>
  <si>
    <t>73-JDN-2022</t>
  </si>
  <si>
    <t>26.01.2022.</t>
  </si>
  <si>
    <t>TONA-MONT, uslužni obrt, vl. Antun Margetić, Šenova 7, 10000 Zagreb</t>
  </si>
  <si>
    <t>40-JDN-2022</t>
  </si>
  <si>
    <t>Olympus Czech Group s.r.o., Podružnica Zagreb, Slavonska avenija 1B, 10000 Zagreb</t>
  </si>
  <si>
    <t>17.02.2023.</t>
  </si>
  <si>
    <t>Ugovor br. 7/2022 o pružanju poštanskih usluga - poštarine</t>
  </si>
  <si>
    <t>53-JDN-2022</t>
  </si>
  <si>
    <t>Ugovor br. 57/2022 o kupoprodaji medicinskog potrošnog materijala za anesteziju (grupa 1)</t>
  </si>
  <si>
    <t>15-JDN-2022</t>
  </si>
  <si>
    <t>Ugovor br. 58/2022 o kupoprodaji medicinskog potrošnog materijala za anesteziju (grupa 2)</t>
  </si>
  <si>
    <t>Ugovor br. 60/2022 o kupoprodaji medicinskog potrošnog materijala za anesteziju (grupa 4)</t>
  </si>
  <si>
    <t>16.03.2023.</t>
  </si>
  <si>
    <t>Agroproteinka-energija d.o.o., Strojarska 11, 10361 Sesvetski Kraljevec</t>
  </si>
  <si>
    <t>Ugovor br. 128/2022 za uslugu sakupljanja i odvoza biorazgradivog otpada iz kuhinje ključnog broja 20 01 08</t>
  </si>
  <si>
    <t>63-JDN-2022</t>
  </si>
  <si>
    <t>Ugovor br. 130/2022 o kupoprodaji staklenog, plastičnog, metalnog i drvenog medicinskog potrošnog materijala (grupe 4 i 6)</t>
  </si>
  <si>
    <t>13-JDN-2022</t>
  </si>
  <si>
    <t>Ugovor br. 132/2022 o kupoprodaji staklenog, plastičnog, metalnog i drvenog medicinskog potrošnog materijala (grupe 1, 2 i 5)</t>
  </si>
  <si>
    <t>Ugovor br. 129/2022 o kupoprodaji materijala za čišćenje i održavanje medicinskih aparata</t>
  </si>
  <si>
    <t>29-JDN-2022</t>
  </si>
  <si>
    <t>Ugovor br. 131/2022 o kupoprodaji staklenog, plastičnog, metalnog i drvenog medicinskog potrošnog materijala (grupa 3)</t>
  </si>
  <si>
    <t>Ugovor br. 135/2022 o kupoprodaji reagensa CYFRA 21-1 za analizator Abbott Alinity I</t>
  </si>
  <si>
    <t>96-JDN-2022</t>
  </si>
  <si>
    <t>11.04.2023.</t>
  </si>
  <si>
    <t>Kapov d.o.o., Doverska 24, 21000 Split</t>
  </si>
  <si>
    <t>Ugovor br. 134/2022 o usluzi projektantskog nadzora nad izvođenjem radova na projektu "Energetska obnova zgrade centralne bolničke građevine Opće bolnice "Dr. Tomislav Bardek" na adresi Željka Selingera 1, Koprivnica"</t>
  </si>
  <si>
    <t>97-JDN-2022</t>
  </si>
  <si>
    <t>08.04.2022.</t>
  </si>
  <si>
    <t>16 mjeseci od dana uvođenja u posao radova</t>
  </si>
  <si>
    <t>23.08.2023.</t>
  </si>
  <si>
    <t>Ugovor br. 136/2022 o kupoprodaji sredstava za čišćenje, pranje i dezinfekciju i sredstva za pranje rublja (grupe 1, 2, 5, 6 i 7)</t>
  </si>
  <si>
    <t>3-JDN-2022</t>
  </si>
  <si>
    <t>18.04.2023.</t>
  </si>
  <si>
    <t>Ugovor br. 138/2022 o kupoprodaji sredstava za čišćenje, pranje i dezinfekciju i sredstva za pranje rublja (grupa 3)</t>
  </si>
  <si>
    <t>13.04.2022.</t>
  </si>
  <si>
    <t>Zuba d.o.o., Savska ulica 114b, 10373 Ivanja Reka</t>
  </si>
  <si>
    <t>12.04.2023.</t>
  </si>
  <si>
    <t>Ugovor br. 137/2022 o kupoprodaji sredstava za čišćenje, pranje i dezinfekciju i sredstva za pranje rublja (grupa 4)</t>
  </si>
  <si>
    <t>Elektroničar d.o.o., Karlovačka cesta 26A, 10020 Zagreb</t>
  </si>
  <si>
    <t>Ugovor br. 142/2022 o kupoprodaji medicinskog potrošnog materijala za EKG, EEG, UZV, EMG, CTG, senzori (grupe 1, 4 i 5)</t>
  </si>
  <si>
    <t>18-JDN-2022</t>
  </si>
  <si>
    <t>27.04.2022.</t>
  </si>
  <si>
    <t>26.04.2023.</t>
  </si>
  <si>
    <t>Salus-Med d.o.o., Tratinska 53/1, 10000 Zagreb</t>
  </si>
  <si>
    <t>Ugovor br. 154/2022 o isporuci i montaži fleksibilnog nasopharyngo-laryngoskopa za Odjel otorinolaringologije (1 kom)</t>
  </si>
  <si>
    <t>85-JDN-2022</t>
  </si>
  <si>
    <t>28.06.2022.</t>
  </si>
  <si>
    <t>Ugovor br. 146/2022 o kupoprodaji medicinskog potrošnog materijala za EKG, EEG, UZV, EMG, CTG, senzori (grupa 6)</t>
  </si>
  <si>
    <t>27.04.2023.</t>
  </si>
  <si>
    <t>Aneks ugovora br. 122/2021 o kupoprodaji pribora i potrošnog materijala za čišćenje i održavanje (grupe 1, 2, 3)</t>
  </si>
  <si>
    <t>Ugovor br. 150/2022 o kupoprodaji intraokularnih leća (grupa 1)</t>
  </si>
  <si>
    <t>41-JDN-2022</t>
  </si>
  <si>
    <t>Ugovor br. 140/2022 o usluzi preventivnog održavanja i servisiranja uređaja proizvođača "Olympus"</t>
  </si>
  <si>
    <t>56-JDN-2022</t>
  </si>
  <si>
    <t>Pamel d.o.o., Dubravica 41F, 10090 Zagreb</t>
  </si>
  <si>
    <t>Ugovor br. 145/2022 o kupoprodaji medicinskog potrošnog materijala za EKG, EEG, UZV, EMG, CTG, senzori (grupa 3)</t>
  </si>
  <si>
    <t>Ugovor br. 151/2022 o kupoprodaji intraokularnih leća (grupa 2)</t>
  </si>
  <si>
    <t>Ugovor br. 143/2022 o isporuci i montaži reverzne osmoze za potrebe obavljanja klasične hemodijalize za Odjel za anesteziologiju, reanimatologiju i intenzivnu medicinu (1 kom)</t>
  </si>
  <si>
    <t>Ugovor br. 147/2022 o kupoprodaji medicinskog potrošnog materijala za EKG, EEG, UZV, EMG, CTG, senzori (grupa 8)</t>
  </si>
  <si>
    <t>Aneks ugovora br. 80/2021 o kupoprodaji prehrambenih proizvoda (poništene grupe postupka javne nabave ev. broj 18/2021) (grupa 3)</t>
  </si>
  <si>
    <t>82-JDN-2022</t>
  </si>
  <si>
    <t>26.04.2022.</t>
  </si>
  <si>
    <t>02.05.2022.</t>
  </si>
  <si>
    <t>25.04.2023.</t>
  </si>
  <si>
    <t>Retina-ORL centar Zagreb d.o.o., Hrelićka 64/66, 10010 Zagreb</t>
  </si>
  <si>
    <t>Eurotrenk d.o.o., Vladimira Nazora 54, Trenkovo, 34330 Velika</t>
  </si>
  <si>
    <t>Ugovor br. 155/2022 o isporuci i montaži auto refrakto-keratometra za Odjel oftalmologije (1 kom)</t>
  </si>
  <si>
    <t>Ugovor br. 144/2022 o kupoprodaji medicinskog potrošnog materijala za EKG, EEG, UZV, EMG, CTG, senzori (grupa 2)</t>
  </si>
  <si>
    <t>Ugovor br. 152/2022 o kupoprodaji kompresa (poništena grupa postupka ev.br.: 15/2021)</t>
  </si>
  <si>
    <t>Ugovor br. 161/2022 o isporuci i montaži uređaja za brzu laboratorijsku dijagnostiku za Odjel za anesteziologiju, reanimatologiju i intenzivnu medicinu (1 kom)</t>
  </si>
  <si>
    <t>Ugovor br. 149/2022 o kupoprodaji medicinskog potrošnog materijala za operacijske sale</t>
  </si>
  <si>
    <t>Ugovor br. 153/2022 o isporuci tropinskog držača za fiksaciju glave za Centralni operacijski blok i centralnu sterilizaciju(1 kom)</t>
  </si>
  <si>
    <t>Ugovor br. 166/2022 o isporuci aluminijskih kontejnera za sterilizaciju s poklopcima za Centralni operacijski blok i centralnu sterilizaciju (20 kom)</t>
  </si>
  <si>
    <t>Aneks ugovora br. 145/2021 o kupoprodaji medicinskog potrošnog materijala - sistemi za infuziju i transfuziju, vrećice za urin, kateteri, sonde i drenovi (grupe 1, 3 i 7)</t>
  </si>
  <si>
    <t>Aneks ugovora br. 116/2021 o kupoprodaji jednokratnih zaštitnih maski-poništene grupe postupka JDN, ev.br. 40-JDN-2021 (grupa 1)</t>
  </si>
  <si>
    <t>88-JDN-2021</t>
  </si>
  <si>
    <t>81-JDN-2022</t>
  </si>
  <si>
    <t>98-JDN-2022</t>
  </si>
  <si>
    <t>80-JDN-2022</t>
  </si>
  <si>
    <t>43-JDN-2022</t>
  </si>
  <si>
    <t>86-JDN-2022</t>
  </si>
  <si>
    <t>83-JDN-2022</t>
  </si>
  <si>
    <t>09.05.2022.</t>
  </si>
  <si>
    <t>03.07.2022.</t>
  </si>
  <si>
    <t>01.05.2023.</t>
  </si>
  <si>
    <t>01.07.2022.</t>
  </si>
  <si>
    <t>08.07.2022.</t>
  </si>
  <si>
    <t>Dea Lens project d.o.o., Josipa Kozarca 1, 31207 Tenja</t>
  </si>
  <si>
    <t>Metalka Zastopstva Senkanar d.o.o., Partizanska cesta 15, 2000 Maribor</t>
  </si>
  <si>
    <t>Zubak Grupa d.o.o., Zagrebačka 117, 10410 Velika Gorica</t>
  </si>
  <si>
    <t>Tamiko instruments d.o.o., Schrottova 35, 10000 Zagreb</t>
  </si>
  <si>
    <t>Iris Farmacija d.o.o., Bednjanska 12, 10000 Zagreb</t>
  </si>
  <si>
    <t>Ugovor br. 148/2022 o kupoprodaji kazeta za aparat Nidek Fortas CV-30000</t>
  </si>
  <si>
    <t>Ugovor br. 162/2022 o isporuci seta instrumenata za dnevnu bolnicu ginekologije (1 kpl)</t>
  </si>
  <si>
    <t>Ugovor br. 156/2022 o isporuci i montaži mobilnog pomagala za pasivnu rehabilitaciju lakta za Odjel za fizikalnu medicinu i rehabilitaciju (1 kom)</t>
  </si>
  <si>
    <t>Ugovor br. 157/2022 o isporuci i montaži terapijskog ultrazvuka sa vizualnom kontrolom kontakata za Odjel za fizikalnu medicinu i rehabilitaciju (2 kom)</t>
  </si>
  <si>
    <t>Ugovor br. 168/2022 o isporuci i montaži parno-konvekcijske peći za Odsjek za dijetetiku i prehranu (1 kom)</t>
  </si>
  <si>
    <t>Ugovor br. 164/2022 o kupoprodaji dostavnog vozila za prijevoz krvi i krvnih preparata za potrebe cijele bolnice (1 kom)</t>
  </si>
  <si>
    <t>Ugovor br. 171/2022 o isporuci i montaži kardiotokografa za Odjel ginekologije i opstetricije i Rodilište (2 kom)</t>
  </si>
  <si>
    <t>Ugovor br. 167/2022 o isporuci i montaži automatskog aparata za bojanje histoloških preparata za Odjel patologije (1kom)</t>
  </si>
  <si>
    <t>Ugovor br. 175/2022 o kupoprodaji igli za sklerozaciju</t>
  </si>
  <si>
    <t>Ugovor br. 183/2022 o kupoprodaji mrežica za ginekologiju</t>
  </si>
  <si>
    <t>Ugovor br. 181/2022 o kupoprodaji prehrambenih proizvoda (poništene grupe postupka javne nabave ev. broj 18/2021) (grupe 1, 2, 4, 5 i 6)</t>
  </si>
  <si>
    <t>Ugovor br. 180/2022 o kupoprodaji ljudskog albumina 20%</t>
  </si>
  <si>
    <t>Ugovor br. 179/2022 o kupoprodaji medicinskog potrošnog materijala za endoskopiju</t>
  </si>
  <si>
    <t>Ugovor br. 182/2022 o kupoprodaji prehrambenih proizvoda (poništene grupe postupka javne nabave ev. broj 18/2021) (grupa 3)</t>
  </si>
  <si>
    <t>Ugovor br. 183/2022 za uslugu prijevoza anatomskog (patološkog) otpada</t>
  </si>
  <si>
    <t>18.05.2022.</t>
  </si>
  <si>
    <t>jednostavna nabava</t>
  </si>
  <si>
    <t>180 dana od dana sklapanja ugovora</t>
  </si>
  <si>
    <t>31-JDN-2022</t>
  </si>
  <si>
    <t>84-JDN-2022</t>
  </si>
  <si>
    <t>89-JDN-2022</t>
  </si>
  <si>
    <t>88-JDN-2022</t>
  </si>
  <si>
    <t>93-JDN-2022</t>
  </si>
  <si>
    <t>91-JDN-2022</t>
  </si>
  <si>
    <t>95-JDN-2022</t>
  </si>
  <si>
    <t>79-JDN-2022</t>
  </si>
  <si>
    <t>34-JDN-2022</t>
  </si>
  <si>
    <t>27-JDN-2022</t>
  </si>
  <si>
    <t>46-JDN-2022</t>
  </si>
  <si>
    <t>103-JDN-2022</t>
  </si>
  <si>
    <t>32-JDN-2022</t>
  </si>
  <si>
    <t>59-JDN-2022</t>
  </si>
  <si>
    <t>08.05.2023.</t>
  </si>
  <si>
    <t>11.07.2022.</t>
  </si>
  <si>
    <t>09.07.2022.</t>
  </si>
  <si>
    <t>17.05.2023.</t>
  </si>
  <si>
    <t>05.11.2022.</t>
  </si>
  <si>
    <t>22.05.2023.</t>
  </si>
  <si>
    <t>18.05.2023.</t>
  </si>
  <si>
    <t>Mirela Đordan, dipl.oec.</t>
  </si>
  <si>
    <t>Danijel Jurašić, mag.oec.</t>
  </si>
  <si>
    <t>Ugovor br. 216/2021 o usluzi redovnog servisa miješane patrone za demineralizaciju vode u Djelatnosti medicinske biokemije</t>
  </si>
  <si>
    <t>125-JDN-2021</t>
  </si>
  <si>
    <t>Metalka zastopstva Senkanar d.o.o., Partizanska cesta 15, 2000 Maribor, Republika Slovenija</t>
  </si>
  <si>
    <t>Ugovor br. 6/2022 o kupoprodaji vreća za smeće i zbrinjavanje kontaminiranog otpada (grupa 1 i 2)</t>
  </si>
  <si>
    <t>Skupi lijek dupilumab (narudžbenica)</t>
  </si>
  <si>
    <t>107-JDN-2022</t>
  </si>
  <si>
    <t>12.07.2022.</t>
  </si>
  <si>
    <t>112-JDN-2022</t>
  </si>
  <si>
    <t>Lijek omalizumab (narudžbenica)</t>
  </si>
  <si>
    <t>03.08.2022.</t>
  </si>
  <si>
    <t>113-JDN-2022</t>
  </si>
  <si>
    <t xml:space="preserve"> Ugovor br. 189/2022 o kupoprodaji dezinficijensa (grupe 4, 7, 13, 14)</t>
  </si>
  <si>
    <t>02.06.2022.</t>
  </si>
  <si>
    <t>01.06.2023.</t>
  </si>
  <si>
    <t xml:space="preserve"> Ugovor br. 169/2022 o isporuci i montaži respiratora za Odjel za anesteziologiju, reanimatologiju i intenzivnu medicinu (2 kom)</t>
  </si>
  <si>
    <t>10/2022</t>
  </si>
  <si>
    <t>18.07.2022.</t>
  </si>
  <si>
    <t>30.05.2023.</t>
  </si>
  <si>
    <t>Ugovor br. 190/2022 o kupoprodaji elektrostimulatora srca - 2. godina</t>
  </si>
  <si>
    <t>26.05.2023.</t>
  </si>
  <si>
    <t>Ugovor br. 176/2022 o kupoprodaji prehrambenih proizvoda (grupa 35) - 2. god.</t>
  </si>
  <si>
    <t xml:space="preserve"> Ugovor br. 186/2022 o kupoprodaji dezinficijensa (grupe 1, 2, 3, 5, 6, 8, 9, 11, 12, 16 i 18) - 2. god</t>
  </si>
  <si>
    <t>6/2022</t>
  </si>
  <si>
    <t>Ugovor br. 185/2022 o kupoprodaji laboratorijskih reagensa i potrošnog laboratorijskog materijala za hematološki brojač - 1. god</t>
  </si>
  <si>
    <t>05.06.2022.</t>
  </si>
  <si>
    <t>04.06.2023.</t>
  </si>
  <si>
    <t>Ugovor br. 187/2022 o kupoprodaji dezinficijensa (grupa 15 i 17) - 2. god</t>
  </si>
  <si>
    <t>Ugovor br. 188/2022 o kupoprodaji dezinficijensa (grupa 10) - 2. god</t>
  </si>
  <si>
    <t>4/2022</t>
  </si>
  <si>
    <t>REMONDIS Medison d.o.o., Draganić 13a, 47201 Draganić</t>
  </si>
  <si>
    <t>02.06.2023.</t>
  </si>
  <si>
    <t>Ugovor br. 194/2022 o skupljanju, prijevozu i zbrinjavanju bolničkog otpada</t>
  </si>
  <si>
    <t>I. Aneks ugovora br. 42/2022 o kupoprodaji laboratorijskih reagensa i laboratorijskog i hematološkog potrošnog materijala (grupe 1 i 6) - 1. godina</t>
  </si>
  <si>
    <t>08.06.2023.</t>
  </si>
  <si>
    <t>AlphaChrom d.o.o., Karlovačka cesta 24, 10000 Zagreb</t>
  </si>
  <si>
    <t>Ugovor br. 193/2022 o isporuci i montaži zatvorenog automatskog tkivnog procesora za Odjel za patologiju (1 kom)</t>
  </si>
  <si>
    <t>9/2022</t>
  </si>
  <si>
    <t>08.06.2022.</t>
  </si>
  <si>
    <t>07.08.2022.</t>
  </si>
  <si>
    <t>Ugovor br. 177/2022 o isporuci i montaži centralnog monitoringa za Odjel neurologije (poluintenzivno liječenje) (1 kpl)</t>
  </si>
  <si>
    <t>8/2022</t>
  </si>
  <si>
    <t>06.06.2022.</t>
  </si>
  <si>
    <t>Ugovor br. 192/2022 o kupoprodaji prehrambenih proizvoda (grupe 3, 4, 11, 22, 36) - 2. god</t>
  </si>
  <si>
    <t>Ugovor br. 199/2022 o kupoprodaji prehrambenih proizvoda (grupe 2, 5, 8, 9, 10, 12, 13, 14, 16, 27, 33, 34) - 2. god</t>
  </si>
  <si>
    <t>23.06.2022.</t>
  </si>
  <si>
    <t>22.06.2023.</t>
  </si>
  <si>
    <t>Ugovor br. 279/2022 o nabavi usluge osiguranja imovine, odgovornosti, nezgode i vozila - 2. god</t>
  </si>
  <si>
    <t>Ugovor br. 219/2022 o kupoprodaji materijala za higijenske potrebe i njegu</t>
  </si>
  <si>
    <t>15.07.2022.</t>
  </si>
  <si>
    <t>Tapess d.o.o., Radna zona Žegoti 5C, 51215 Kastav</t>
  </si>
  <si>
    <t>14.07.2023.</t>
  </si>
  <si>
    <t>1/2022</t>
  </si>
  <si>
    <t>25.07.2022.</t>
  </si>
  <si>
    <t>24.07.2023.</t>
  </si>
  <si>
    <t>I. Aneks ugovora br. 141/2021 o kupoprodaji prehrambenih proizvoda (grupe 17, 18, 19, 20, 21, 26 i 28) - 2. god.</t>
  </si>
  <si>
    <t>20.07.2022.</t>
  </si>
  <si>
    <t>Ugovor br. 222/2022 o kupoprodaji materijala za inkontinenciju - pelene, podloge za inkontinenciju i ulošci (grupa 1) - 1. god</t>
  </si>
  <si>
    <t>Ugovor br. 223/2022 oo kupoprodaji materijala za inkontinenciju - pelene, podloge za inkontinenciju i ulošci (grupe 2, 3, 4) - 1. god</t>
  </si>
  <si>
    <t>17.07.2023.</t>
  </si>
  <si>
    <t>I. Aneks ugovora br. 170/2022 o isporuci i montaži anesteziološkog aparata za Odjel za anesteziologiju, reanimatologiju i intenzivnu medicinu (1 kom)</t>
  </si>
  <si>
    <t>26.07.2022.</t>
  </si>
  <si>
    <t>dodatnih 60 dana u odnosu na Ugovor</t>
  </si>
  <si>
    <t>20.09.2022.</t>
  </si>
  <si>
    <t>I. Aneks ugovora br. 113/2021 o kupoprodaji zavojnog materijala (grupe 6, 7, 9, 12, 15, 17, 18 i 20) - 1. god</t>
  </si>
  <si>
    <t>I. Aneks ugovora br. 41/2021 o kupoprodaji medicinskog potrošnog materijala za pareneteralnu aplikaciju (grupe 4, 7 i 8) - 1. god</t>
  </si>
  <si>
    <t>29.07.2022.</t>
  </si>
  <si>
    <t>I. Aneks ugovora br. 177/2022 o isporuci i montaži centralnog monitoringa za Odjel neurologije (poluintenzivno liječenje) (1 kpl)</t>
  </si>
  <si>
    <t>dodatnih 30 dana u odnosu na Ugovor</t>
  </si>
  <si>
    <t>Ugovor br. 291/2022 o kupoprodaji filtera i otopina za dijalizu, te potrošnog materijala za liječenje bubrega (grupe 5, 7, 10 i 13) - 2. god.</t>
  </si>
  <si>
    <t>16.08.2022.</t>
  </si>
  <si>
    <t>15.08.2023.</t>
  </si>
  <si>
    <t>Ugovor br. 293/2022 o kupoprodaji filtera i otopina za dijalizu, te potrošnog materijala za liječenje bubrega (grupe 4, 6 i 11) - 2. god.</t>
  </si>
  <si>
    <t>26.08.2022.</t>
  </si>
  <si>
    <t>25.08.2023.</t>
  </si>
  <si>
    <t>Ugovor br. 291/2022 o kupoprodaji filtera i otopina za dijalizu, te potrošnog materijala za liječenje bubrega (grupe 14 i 15) - 2. god.</t>
  </si>
  <si>
    <t>18.08.2022.</t>
  </si>
  <si>
    <t>17.08.2023.</t>
  </si>
  <si>
    <t>Ugovor br. 227/2022 za nabavu lijekova na listama HZZO-a koji imaju generičke paralele za zdravstvene ustanove u Republici Hrvatskoj, tender I (grupe 15, 16, 32, 33, 35, 36)</t>
  </si>
  <si>
    <t>10.07.2023.</t>
  </si>
  <si>
    <t>Ugovor br. 235/2022 za nabavu lijekova na listama HZZO-a koji imaju generičke paralele za zdravstvene ustanove u Republici Hrvatskoj, tender III (grupe 118, 124, 146, 147)</t>
  </si>
  <si>
    <t>Ugovor br. 242/2022 za nabavu lijekova na listama HZZO-a koji imaju generičke paralele za zdravstvene ustanove u Republici Hrvatskoj, tender IV (grupe 162, 170, 177, 185, 188, 189, 190, 192, 193, 195)</t>
  </si>
  <si>
    <t>Ugovor br. 248/2022 za nabavu lijekova na listama HZZO-a koji imaju generičke paralele za zdravstvene ustanove u Republici Hrvatskoj, tender V (grupe 218, 239, 249, 254, 275, 285)</t>
  </si>
  <si>
    <t>Ugovor br. 252/2022 za nabavu lijekova na listama HZZO-a koji imaju generičke paralele za zdravstvene ustanove u Republici Hrvatskoj, tender VI (grupe 303, 304, 306, 317, 323, 324, 327, 329, 330, 331, 332, 334, 335, 336)</t>
  </si>
  <si>
    <t>Ugovor br. 258/2022 za nabavu lijekova na listama HZZO-a koji imaju generičke paralele za zdravstvene ustanove u Republici Hrvatskoj, tender VII (grupe 341, 345, 346, 347, 348, 349, 366, 379, 380, 381)</t>
  </si>
  <si>
    <t>Ugovor br. 262/2022 za nabavu lijekova na listama HZZO-a koji imaju generičke paralele za zdravstvene ustanove u Republici Hrvatskoj, tender VIII (grupe 392, 398, 400, 401, 408, 409, 410, 411, 412, 421, 422)</t>
  </si>
  <si>
    <t>Ugovor br. 268/2022 za nabavu lijekova na listama HZZO-a koji imaju generičke paralele za zdravstvene ustanove u Republici Hrvatskoj, tender IX (grupe 440, 441, 453, 454, 455, 456, 457, 471, 473, 474)</t>
  </si>
  <si>
    <t>Ugovor br. 268/2022 za nabavu lijekova na listama HZZO-a koji imaju generičke paralele za zdravstvene ustanove u Republici Hrvatskoj, tender X (grupe 484, 485, 489, 490, 497, 499, 507)</t>
  </si>
  <si>
    <t>Ugovor br. 236/2022 za nabavu lijekova na listama HZZO-a koji imaju generičke paralele za zdravstvene ustanove u Republici Hrvatskoj, tender III (grupe 117, 136)</t>
  </si>
  <si>
    <t>Pharma Net d.o.o., Ruševje 15, 10290 Zaprešić</t>
  </si>
  <si>
    <t>11.07.2023.</t>
  </si>
  <si>
    <t>Ugovor br. 226/2022 za nabavu lijekova na listama HZZO-a koji imaju generičke paralele za zdravstvene ustanove u Republici Hrvatskoj, tender I (grupe 3, 4, 9, 12, 13, 17, 18, 20, 21, 39, 40, 41 i 42)</t>
  </si>
  <si>
    <t>Ugovor br. 230/2022 za nabavu lijekova na listama HZZO-a koji imaju generičke paralele za zdravstvene ustanove u Republici Hrvatskoj, tender II (grupe 44, 48, 50, 53, 54, 55, 57, 58, 59, 65, 66, 67, 70, 71, 72, 73, 74, 87 i 91)</t>
  </si>
  <si>
    <t>Ugovor br. 234/2022 za nabavu lijekova na listama HZZO-a koji imaju generičke paralele za zdravstvene ustanove u Republici Hrvatskoj, tender III (grupe 109, 112, 113, 114, 115, 116, 119, 127, 128, 130, 131, 134, 135, 138, 139, 157 i 158)</t>
  </si>
  <si>
    <t>Ugovor br. 239/2022 za nabavu lijekova na listama HZZO-a koji imaju generičke paralele za zdravstvene ustanove u Republici Hrvatskoj, tender IV (grupe 179, 180 i 181)</t>
  </si>
  <si>
    <t>Ugovor br. 246/2022 za nabavu lijekova na listama HZZO-a koji imaju generičke paralele za zdravstvene ustanove u Republici Hrvatskoj, tender V (grupe 209, 211, 213, 214, 215, 217, 223, 224, 225, 226, 240, 241, 242, 243, 258, 263, 265, 267, 273 i 282)</t>
  </si>
  <si>
    <t>Ugovor br. 251/2022 za nabavu lijekova na listama HZZO-a koji imaju generičke paralele za zdravstvene ustanove u Republici Hrvatskoj, tender VI (grupe 290, 292, 293, 296, 311, 312, 313, 325 i 326)</t>
  </si>
  <si>
    <t>Ugovor br. 261/2022 za nabavu lijekova na listama HZZO-a koji imaju generičke paralele za zdravstvene ustanove u Republici Hrvatskoj, tender VIII (grupe 383, 385, 386, 387, 388, 389, 390, 403, 404, 415, 418, 423, 424, 425 i 426)</t>
  </si>
  <si>
    <t>Ugovor br. 257/2022 za nabavu lijekova na listama HZZO-a koji imaju generičke paralele za zdravstvene ustanove u Republici Hrvatskoj, tender VII (grupe 350, 352, 353, 354, 358, 359, 360, 362, 363, 364, 365, 368, 370, 371, 372, 373, 377 i 378)</t>
  </si>
  <si>
    <t>Ugovor br. 267/2022 za nabavu lijekova na listama HZZO-a koji imaju generičke paralele za zdravstvene ustanove u Republici Hrvatskoj, tender IX (grupe 427, 439, 442, 445, 446, 449, 450, 452, 458 i 462)</t>
  </si>
  <si>
    <t>Ugovor br. 271/2022 za nabavu lijekova na listama HZZO-a koji imaju generičke paralele za zdravstvene ustanove u Republici Hrvatskoj, tender X (grupe 477, 478, 481, 482, 483, 486, 488, 494, 495, 496, 500, 503, 504, 505 i 506)</t>
  </si>
  <si>
    <t>Ugovor br. 275/2022 za nabavu lijekova na listama HZZO-a koji imaju generičke paralele za zdravstvene ustanove u Republici Hrvatskoj, tender X (grupe 522 i 523)</t>
  </si>
  <si>
    <t>Sanol H, Franje Lučića 32, 10000 Zagreb</t>
  </si>
  <si>
    <t>07.07.2023.</t>
  </si>
  <si>
    <t>Ugovor br. 232/2022 za nabavu lijekova na listama HZZO-a koji imaju generičke paralele za zdravstvene ustanove u Republici Hrvatskoj, tender II (grupa 46)</t>
  </si>
  <si>
    <t>Ugovor br. 254/2022 za nabavu lijekova na listama HZZO-a koji imaju generičke paralele za zdravstvene ustanove u Republici Hrvatskoj, tender II (grupa 309)</t>
  </si>
  <si>
    <t>Ugovor br. 264/2022 za nabavu lijekova na listama HZZO-a koji imaju generičke paralele za zdravstvene ustanove u Republici Hrvatskoj, tender VIII (grupa 397)</t>
  </si>
  <si>
    <t>Ugovor br. 274/2022 za nabavu lijekova na listama HZZO-a koji imaju generičke paralele za zdravstvene ustanove u Republici Hrvatskoj, tender X (grupe 517 i 520)</t>
  </si>
  <si>
    <t>Ugovor br. 228/2022 za nabavu lijekova na listama HZZO-a koji imaju generičke paralele za zdravstvene ustanove u Republici Hrvatskoj, tender I (grupe 11, 19, 23, 34 i 38)</t>
  </si>
  <si>
    <t>Ugovor br. 231/2022 za nabavu lijekova na listama HZZO-a koji imaju generičke paralele za zdravstvene ustanove u Republici Hrvatskoj, tender II (grupa 49)</t>
  </si>
  <si>
    <t>Ugovor br. 237/2022 za nabavu lijekova na listama HZZO-a koji imaju generičke paralele za zdravstvene ustanove u Republici Hrvatskoj, tender III (grupe 105, 106, 107, 108, 129 i 152)</t>
  </si>
  <si>
    <t>Ugovor br. 243/2022 za nabavu lijekova na listama HZZO-a koji imaju generičke paralele za zdravstvene ustanove u Republici Hrvatskoj, tender IV (grupe 202, 203, 204 i 205)</t>
  </si>
  <si>
    <t>Ugovor br. 249/2022 za nabavu lijekova na listama HZZO-a koji imaju generičke paralele za zdravstvene ustanove u Republici Hrvatskoj, tender V (grupe 210, 216 i 244)</t>
  </si>
  <si>
    <t>Ugovor br. 253/2022 za nabavu lijekova na listama HZZO-a koji imaju generičke paralele za zdravstvene ustanove u Republici Hrvatskoj, tender VI (grupe 291, 294 i 305)</t>
  </si>
  <si>
    <t>Ugovor br. 259/2022 za nabavu lijekova na listama HZZO-a koji imaju generičke paralele za zdravstvene ustanove u Republici Hrvatskoj, tender VII (grupe 351 i 367)</t>
  </si>
  <si>
    <t>Ugovor br. 263/2022 za nabavu lijekova na listama HZZO-a koji imaju generičke paralele za zdravstvene ustanove u Republici Hrvatskoj, tender VIII (grupe 399, 402 i 405)</t>
  </si>
  <si>
    <t>Ugovor br. 269/2022 za nabavu lijekova na listama HZZO-a koji imaju generičke paralele za zdravstvene ustanove u Republici Hrvatskoj, tender IX (grupe 432, 433, 434, 436, 447 i 448)</t>
  </si>
  <si>
    <t>Ugovor br. 273/2022 za nabavu lijekova na listama HZZO-a koji imaju generičke paralele za zdravstvene ustanove u Republici Hrvatskoj, tender X (grupe 476, 479, 480, 501, 502, 509, 510, 511, 512 i 519)</t>
  </si>
  <si>
    <t>Ugovor br. 276/2022 za nabavu lijekova na listama HZZO-a koji imaju generičke paralele za zdravstvene ustanove u Republici Hrvatskoj, tender XI (grupe 521, 524 i 525)</t>
  </si>
  <si>
    <t>Alpha Medical d.o.o., D. Golika 36, 10000 Zagreb</t>
  </si>
  <si>
    <t>Ugovor br. 244/2022 za nabavu lijekova na listama HZZO-a koji imaju generičke paralele za zdravstvene ustanove u Republici Hrvatskoj, tender IV (grupe 173 i 174)</t>
  </si>
  <si>
    <t>14.07.2022.</t>
  </si>
  <si>
    <t>13.07.2023.</t>
  </si>
  <si>
    <t>Ugovor br. 225/2022 za nabavu lijekova na listama HZZO-a koji imaju generičke paralele za zdravstvene ustanove u Republici Hrvatskoj, tender I (grupe 2, 10, 14, 22, 24, 25, 26, 27, 30, 31 i 37)</t>
  </si>
  <si>
    <t>Ugovor br. 229/2022 za nabavu lijekova na listama HZZO-a koji imaju generičke paralele za zdravstvene ustanove u Republici Hrvatskoj, tender II (grupe 45, 47, 51, 52, 56, 61, 62, 63, 64, 68, 69, 79, 80, 81, 82, 89, 90, 94, 95 i 96)</t>
  </si>
  <si>
    <t>Ugovor br. 233/2022 za nabavu lijekova na listama HZZO-a koji imaju generičke paralele za zdravstvene ustanove u Republici Hrvatskoj, tender III (grupe 99, 100, 102, 103, 110, 111, 120, 121, 122, 123, 125, 126, 132, 133, 137, 140, 141, 142, 143, 144, 148, 150, 151, 154, 155 i 156)</t>
  </si>
  <si>
    <t>Ugovor br. 238/2022 za nabavu lijekova na listama HZZO-a koji imaju generičke paralele za zdravstvene ustanove u Republici Hrvatskoj, tender IV (grupe 159, 160, 161, 163, 166, 167, 168, 169, 172, 175, 176, 178, 182, 183, 184, 191, 196, 197 i 198)</t>
  </si>
  <si>
    <t>Ugovor br. 247/2022 za nabavu lijekova na listama HZZO-a koji imaju generičke paralele za zdravstvene ustanove u Republici Hrvatskoj, tender V (grupe 206, 207, 212, 219, 220, 221, 227, 228, 229, 231, 233, 247, 251, 253, 268, 271, 274, 276, 280, 281, 283 i 284)</t>
  </si>
  <si>
    <t>Ugovor br. 250/2022 za nabavu lijekova na listama HZZO-a koji imaju generičke paralele za zdravstvene ustanove u Republici Hrvatskoj, tender VI (grupe 287, 289, 300, 307, 308, 310, 314, 315, 316, 318, 322, 328, 333, 337 i 338)</t>
  </si>
  <si>
    <t>Ugovor br. 256/2022 za nabavu lijekova na listama HZZO-a koji imaju generičke paralele za zdravstvene ustanove u Republici Hrvatskoj, tender VII (grupe 339, 340, 342, 343, 344, 355, 356, 357, 369, 374, 375 i 376)</t>
  </si>
  <si>
    <t>Ugovor br. 260/2022 za nabavu lijekova na listama HZZO-a koji imaju generičke paralele za zdravstvene ustanove u Republici Hrvatskoj, tender VIII (grupe 382, 384, 391, 393, 394, 396, 406, 407, 413, 414, 419 i 420)</t>
  </si>
  <si>
    <t>Ugovor br. 266/2022 za nabavu lijekova na listama HZZO-a koji imaju generičke paralele za zdravstvene ustanove u Republici Hrvatskoj, tender IX (grupe 428, 435, 443, 451, 459, 460 i 466)</t>
  </si>
  <si>
    <t>Ugovor br. 270/2022 za nabavu lijekova na listama HZZO-a koji imaju generičke paralele za zdravstvene ustanove u Republici Hrvatskoj, tender X (grupe 475, 487, 491, 492, 493, 498, 515, 516 i 518)</t>
  </si>
  <si>
    <t>Ugovor br. 281/2022 za nabavu posebnih skupina lijekova za zdravstvene ustanove u Republici Hrvatskoj (grupe 8, 19, 28, 30, 31, 34, 45, 56, 62, 84, 87, 90, 99 i 111)</t>
  </si>
  <si>
    <t>18.07.2023.</t>
  </si>
  <si>
    <t>Ugovor br. 280/2022 za nabavu posebnih skupina lijekova za zdravstvene ustanove u Republici Hrvatskoj (grupe 1, 2, 4, 6, 7, 9, 10, 12, 13, 17, 18, 20, 22, 23, 24, 25, 26, 32, 35, 37, 41, 42, 43, 44, 47, 48, 50, 53, 54, 57, 58, 60, 61, 63, 64, 65, 67, 73, 75, 76, 80, 81, 82, 83, 88, 89, 91, 92, 93, 94, 98, 104, 107, 113, 114, 115)</t>
  </si>
  <si>
    <t>Ugovor br. 245/2022 za nabavu lijekova na listama HZZO-a koji imaju generičke paralele za zdravstvene ustanove u Republici Hrvatskoj, tender IV (grupa 200)</t>
  </si>
  <si>
    <t>Ugovor br. 255/2022 za nabavu lijekova na listama HZZO-a koji imaju generičke paralele za zdravstvene ustanove u Republici Hrvatskoj, tender VI (grupe 319, 320, 321)</t>
  </si>
  <si>
    <t>Ugovor br. 265/2022 za nabavu lijekova na listama HZZO-a koji imaju generičke paralele za zdravstvene ustanove u Republici Hrvatskoj, tender IX (grupa 438)</t>
  </si>
  <si>
    <t>Ugovor br. 287/2022 za nabavu posebnih skupina lijekova za zdravstvene ustanove u Republici Hrvatskoj (grupe 66, 74)</t>
  </si>
  <si>
    <t>31.07.2023.</t>
  </si>
  <si>
    <t>Ugovor br. 284/2022 za nabavu posebnih skupina lijekova za zdravstvene ustanove u Republici Hrvatskoj (grupe 3, 21, 39, 46, 52, 71, 95, 102, 112)</t>
  </si>
  <si>
    <t>Ugovor br. 285/2022 za nabavu posebnih skupina lijekova za zdravstvene ustanove u Republici Hrvatskoj (grupe 5, 11, 29, 55, 69, 70, 77, 78, 79, 85, 86, 97, 100, 103, 109, 110)</t>
  </si>
  <si>
    <t>02.08.2023.</t>
  </si>
  <si>
    <t>Ugovor br. 283/2022 za nabavu posebnih skupina lijekova za zdravstvene ustanove u Republici Hrvatskoj (grupe 14, 15, 16, 27, 33, 40, 51, 101, 106, 116, 117, 118)</t>
  </si>
  <si>
    <t>21.07.2022.</t>
  </si>
  <si>
    <t>20.07.2023.</t>
  </si>
  <si>
    <t>Ugovor br. 288/2022 za nabavu posebnih skupina lijekova za zdravstvene ustanove u Republici Hrvatskoj (grupa 36)</t>
  </si>
  <si>
    <t>11.08.2022.</t>
  </si>
  <si>
    <t>Ugovor br. 163/2022 o isporuci adsorpcijskog sušača za potrebe cijele Bolnice (1 kom)</t>
  </si>
  <si>
    <t>Kaeser Kompressoren d.o.o., Rimski put 11D, 10360 Sesvete</t>
  </si>
  <si>
    <t>94-JDN-2022</t>
  </si>
  <si>
    <t>Ugovor br. 184/2022 o kupoprodaji medicinskog nekemijskog potrošnog materijala - elektrode neutralne, kablova za elektrode neutralne. omče elektroda i držači elektroda</t>
  </si>
  <si>
    <t>23-JDN-2022</t>
  </si>
  <si>
    <t>Mel-Medikal d.o.o., Vinka Međerala 4A, 42000 Varaždin</t>
  </si>
  <si>
    <t>Ugovor br. 165/2022 o isporuci i montaži monitora s modulom za invanzivno mjerenje arterijskog tlaka za Odjel za anesteziologiju, reanimatologiju i intenzivnu medicinu (6 kom)</t>
  </si>
  <si>
    <t>87-JDN-2022</t>
  </si>
  <si>
    <t>Ugovor br. 202/2022 o redovnom servisu vatrodojavnog sustava, protuprovalnog sustava i sustava videonadzora (grupe 1,2,3)</t>
  </si>
  <si>
    <t>67-JDN-2022</t>
  </si>
  <si>
    <t>LIGO elektronika, obrt za tehničku zaštitu, Josipa Bukovčana 2, 48000 Koprivnica</t>
  </si>
  <si>
    <t>Ugovor br. 196/2022 o kupoprodaji vaskularnih proteza i ostalog vaskularnog potrošnog materijala (grupa 3)</t>
  </si>
  <si>
    <t>12-JDN-2022</t>
  </si>
  <si>
    <t>Ugovor br. 197/2022 o kupoprodaji ogrtača za jednokratnu upotrebu (grupe 2, 6, 7)</t>
  </si>
  <si>
    <t>28-JDN-2022</t>
  </si>
  <si>
    <t>07.06.2023.</t>
  </si>
  <si>
    <t>Ugovor br. 203/2022 o kupoprodaji medicinskog potrošnog materijala za oftalmologiju (grupe 1, 2, 3)</t>
  </si>
  <si>
    <t>Ugovor br. 198/2022 o kupoprodaji ogrtača za jednokratnu upotrebu (grupe 1, 3, 4, 5)</t>
  </si>
  <si>
    <t>19-JDN-2022</t>
  </si>
  <si>
    <t>Ugovor br. 204/2022 o kupoprodaji medicinskog potrošnog materijala za oftalmologiju (grupe 4, 6)</t>
  </si>
  <si>
    <t>13.06.2022.</t>
  </si>
  <si>
    <t>12.06.2023.</t>
  </si>
  <si>
    <t>Ugovor br. 195/2022 o kupoprodaji vaskularnih proteza i ostalog vaskularnog potrošnog materijala (grupe 1, 2)</t>
  </si>
  <si>
    <t>Ugovor br. 201/2022 o kupoprodaji motornog benzina i dizel goriva</t>
  </si>
  <si>
    <t>47-JDN-2022</t>
  </si>
  <si>
    <t>Petrol d.o.o., Savska Opatovina 36, 10000 Zagreb</t>
  </si>
  <si>
    <t>293.</t>
  </si>
  <si>
    <t>294.</t>
  </si>
  <si>
    <t>295.</t>
  </si>
  <si>
    <t>296.</t>
  </si>
  <si>
    <t>297.</t>
  </si>
  <si>
    <t>298.</t>
  </si>
  <si>
    <t>299.</t>
  </si>
  <si>
    <t>Ugovor br. 200/2022 o kupoprodaji dijagnostičkih sredstava - test trake za glukozu</t>
  </si>
  <si>
    <t>9-JDN-2022</t>
  </si>
  <si>
    <t>Ugovor br. 209/2022 o kupoprodaji kemikalija (grupa 2)</t>
  </si>
  <si>
    <t>10-JDN-2022</t>
  </si>
  <si>
    <t>14.06.2022.</t>
  </si>
  <si>
    <t>13.06.2023.</t>
  </si>
  <si>
    <t>Ugovor br. 205/2022 o kupoprodaji medicinskog potrošnog materijala za oftalmologiju (grupa 7)</t>
  </si>
  <si>
    <t>14.06.2023.</t>
  </si>
  <si>
    <t>Ugovor br. 212/2022 o kupoprodaji jednokratnih zaštitnih maski (grupe 1, 2, 3, 4, 5)</t>
  </si>
  <si>
    <t>39-JDN-2022</t>
  </si>
  <si>
    <t>20.06.2022.</t>
  </si>
  <si>
    <t>19.06.2023.</t>
  </si>
  <si>
    <t>Ugovor br. 210/2022 o provedbi usluge dozimetrijskog nadzora izloženih radnika i ispitivanje uređaja</t>
  </si>
  <si>
    <t>68-JDN-2022</t>
  </si>
  <si>
    <t>Ugovor br. 208/2022 o kupoprodaji kemikalija (grupa 3)</t>
  </si>
  <si>
    <t>Ugovor br. 211/2022 o usluzi preventivnog održavanja i servisiranja uređaja proizvođača "B. Braun"</t>
  </si>
  <si>
    <t>58-JDN-2022</t>
  </si>
  <si>
    <t>Ugovor br. 213/2022 o kupoprodaji uredskog potrošnog materijala (grupe 3 i 5)</t>
  </si>
  <si>
    <t>1-JDN-2022</t>
  </si>
  <si>
    <t>Makromikro grupa d.o.o., Vukomerička ulica 6, 10410 Velika Gorica</t>
  </si>
  <si>
    <t>29.06.2023.</t>
  </si>
  <si>
    <t>Ugovor br. 215/2022 o usluzi preventivnog održavanja i servisiranja uređaja proizvođača "Drager Medical"</t>
  </si>
  <si>
    <t>57-JDN-2022</t>
  </si>
  <si>
    <t>29.06.2022.</t>
  </si>
  <si>
    <t>28.06.2023.</t>
  </si>
  <si>
    <t>Ugovor br. 277/2022 o pružanju računalne usluge - održavanje perifernih računalnih uređaja</t>
  </si>
  <si>
    <t>65-JDN-2022</t>
  </si>
  <si>
    <t>300.</t>
  </si>
  <si>
    <t>301.</t>
  </si>
  <si>
    <t>302.</t>
  </si>
  <si>
    <t>303.</t>
  </si>
  <si>
    <t>304.</t>
  </si>
  <si>
    <t>305.</t>
  </si>
  <si>
    <t>306.</t>
  </si>
  <si>
    <t>Ugovor br. 218/2022 za uslugu prilagodbe i nadogradnje IBIS-a za uvođenje eura kao službene nacionalne valute</t>
  </si>
  <si>
    <t>104-JDN-2022</t>
  </si>
  <si>
    <t>05.07.2022.</t>
  </si>
  <si>
    <t>do 31.01.2023.</t>
  </si>
  <si>
    <t>Ugovor br. 240/2022 o kupoprodaji medicinskog potrošnog materijala - picco kateter, regulator za hemodinamski nadzor i uvodnica za termodilucijski kateter, kateter set, sonde (grupa 1)</t>
  </si>
  <si>
    <t>24-JDN-2022</t>
  </si>
  <si>
    <t>Sonimed d.o.o., Rozganska 8, 10000 Zagreb</t>
  </si>
  <si>
    <t>Ugovor br. 241/2022 o kupoprodaji medicinskog potrošnog materijala - picco kateter, regulator za hemodinamski nadzor i uvodnica za termodilucijski kateter, kateter set, sonde (grupa 2 i 3)</t>
  </si>
  <si>
    <t>Ugovor br. 224/2022 o kupoprodaji medicinskog potrošnog materijala za oftalmologiju (grupa 5)</t>
  </si>
  <si>
    <t>04.07.2023.</t>
  </si>
  <si>
    <t>Medik Zagreb d.o.o., Laščinska cesta 94, 10000 Zagreb</t>
  </si>
  <si>
    <t>Ugovor br. 191/2022 o montaži uređaja za dezinfekciju instrumenata za internističku polikliniku (1 kom)</t>
  </si>
  <si>
    <t>92-JDN-2022</t>
  </si>
  <si>
    <t>Ugovor br. 216/2022 o kupoprodaji prehrabmenih proizvoda - kruh i ulje (grupa 2 - ulje)</t>
  </si>
  <si>
    <t>105-JDN-2022</t>
  </si>
  <si>
    <t>Ugovor br. 217/2022 o kupoprodaji prehrabmenih proizvoda - kruh i ulje (grupa 1 - kruh)</t>
  </si>
  <si>
    <t>27.06.2023.</t>
  </si>
  <si>
    <t>307.</t>
  </si>
  <si>
    <t>308.</t>
  </si>
  <si>
    <t>309.</t>
  </si>
  <si>
    <t>310.</t>
  </si>
  <si>
    <t>311.</t>
  </si>
  <si>
    <t>Ugovor br. 214/2022 o kupoprodaji uredskog potrošnog materijala (grupe 1, 2 i 4)</t>
  </si>
  <si>
    <t>Ugovor br. 278/2022 za uslugu prebacivanja IBIS database sustava na novi poslužitelj</t>
  </si>
  <si>
    <t>106-JDN-2022</t>
  </si>
  <si>
    <t>18.06.2023.</t>
  </si>
  <si>
    <t>Ugovor br. 286/2022 o izvršenju usluge izrade procjene ugroženosti od požara i tehnološke eksplozije</t>
  </si>
  <si>
    <t>70-JDN-2022</t>
  </si>
  <si>
    <t>120 dana od dana sklapanja ugovora</t>
  </si>
  <si>
    <t>Instruktažni centar d.o.o., Franje Račkog 4, 48260 Križevci</t>
  </si>
  <si>
    <t>Ugovor br. 289/2022 o kupoprodaji zavoja gipsanog</t>
  </si>
  <si>
    <t>45-JDN-2022</t>
  </si>
  <si>
    <t>07.08.2023.</t>
  </si>
  <si>
    <t>312.</t>
  </si>
  <si>
    <t>313.</t>
  </si>
  <si>
    <t>314.</t>
  </si>
  <si>
    <t>315.</t>
  </si>
  <si>
    <t>316.</t>
  </si>
  <si>
    <t>317.</t>
  </si>
  <si>
    <t>318.</t>
  </si>
  <si>
    <t>319.</t>
  </si>
  <si>
    <t>320.</t>
  </si>
  <si>
    <t>321.</t>
  </si>
  <si>
    <t>I. Aneks Okvirnog sporazuma br. 60/2021 o kupoprodaji prehrambenih proizvoda (grupe 23 i 25)</t>
  </si>
  <si>
    <t>I. Aneks Okvirnog sporazuma br. 62/2021 o kupoprodaji prehrambenih proizvoda (grupa 24)</t>
  </si>
  <si>
    <t>I. Aneks Okvirnog sporazuma br. 61/2021 o kupoprodaji prehrambenih proizvoda (grupa 35)</t>
  </si>
  <si>
    <t>I. Aneks Okvirnog sporazuma br. 23/2021 o kupoprodaji laboratorijskih reagensa i laboratorijskog i hematološkog potrošnog materijala (grupe 1 i 6)</t>
  </si>
  <si>
    <t>I. Aneks Okvirnog sporazuma br. 59/2021 o kupoprodaji prehrambenih proizvoda (grupe 3, 4, 11, 22, 36)</t>
  </si>
  <si>
    <t>I. Aneks Okvirnog sporazuma br. 65/2021 o kupoprodaji prehrambenih proizvoda (grupe 2, 5, 8, 9, 10, 12, 13, 14, 16, 27, 33, 34)</t>
  </si>
  <si>
    <t>1/2021</t>
  </si>
  <si>
    <t>24.07.2024.</t>
  </si>
  <si>
    <t>Okvirni sporazum br. 220/2022 o kupoprodaji materijala za inkontinenciju - pelene, podloge za inkontinenciju i ulošci (grupa 1)</t>
  </si>
  <si>
    <t>Okvirni sporazum br. 221/2022 o kupoprodaji materijala za inkontinenciju - pelene, podloge za inkontinenciju i ulošci (grupe 2, 3, 4)</t>
  </si>
  <si>
    <t>17.07.2024.</t>
  </si>
  <si>
    <t>322.</t>
  </si>
  <si>
    <t>323.</t>
  </si>
  <si>
    <t>II. Aneks Okvirnog sporazuma br. 55/2021 o kupoprodaji prehrambenih proizvoda (grupe 17, 18, 19, 20, 21, 26 i 28)</t>
  </si>
  <si>
    <t>I. Aneks okvirnog sporzuma br. 55/2021 o kupoprodaji prehrambenih proizvoda (grupe 17, 18, 19, 20, 21, 26 i 28)</t>
  </si>
  <si>
    <t>I. Aneks okvirnog sporzuma br. 60/2021 o kupoprodaji prehrambenih proizvoda (grupe 23 i 25)</t>
  </si>
  <si>
    <t>I. Aneks okvirnog sporzuma br. 62/2021 o kupoprodaji prehrambenih proizvoda (grupa 24)</t>
  </si>
  <si>
    <t>I. Aneks ugovora br. 77/2021 o kupoprodaji prehrambenih proizvoda (grupa 24) - 1. god</t>
  </si>
  <si>
    <t>I. Aneks Okvirnog sporazuma br. 107/2022 o kupoprodaji zavojnog materijala (grupe 6, 7, 9, 12, 15, 17, 18 i 20)</t>
  </si>
  <si>
    <t>I. Aneks Okvirnog sporazuma br. 30/2022 o kupoprodaji medicinskog potrošnog materijala za pareneteralnu aplikaciju (grupe 4, 7 i 8)</t>
  </si>
  <si>
    <t>Ugovor br. 290/2022 o kupoprodaji filtera i otopina za dijalizu, te potrošnog materijala za liječenje bubrega (grupe 1, 3, 8, 9 i 12) - 2. god.</t>
  </si>
  <si>
    <t>324.</t>
  </si>
  <si>
    <t>06.08.2022.</t>
  </si>
  <si>
    <t>325.</t>
  </si>
  <si>
    <t>326.</t>
  </si>
  <si>
    <t>327.</t>
  </si>
  <si>
    <t>328.</t>
  </si>
  <si>
    <t>329.</t>
  </si>
  <si>
    <t>23.08.2022.</t>
  </si>
  <si>
    <t>Ugovor br. 294/2022 o kupoprodaji specijalnih sredstava za pranje i čišćenje razne opreme</t>
  </si>
  <si>
    <t>22.08.2023.</t>
  </si>
  <si>
    <t>4-JDN-2022</t>
  </si>
  <si>
    <t>I. Aneks Ugovora br. 244/2022 za nabavu lijekova na listama HZZO-a koji imaju generičke paralele za zdravstvene ustanove u Republici Hrvatskoj, tender IV (grupe 173 i 174)</t>
  </si>
  <si>
    <t>Ugovor br. 282/2022 o isporuci i montaži centralnog monitoringa za Odjel kardiologije (1 kpl)</t>
  </si>
  <si>
    <t>7/2022</t>
  </si>
  <si>
    <t>30.08.2022.</t>
  </si>
  <si>
    <t>Ugovor br. 297/2022 o kupoprodaji obloga i punjenja (pokrivala) za rane (grupe 1 i 2)</t>
  </si>
  <si>
    <t>25-JDN-2022</t>
  </si>
  <si>
    <t>29.10.2022.</t>
  </si>
  <si>
    <t>05.09.2023.</t>
  </si>
  <si>
    <t>Ugovor br. 300/2022 o kupoprodaji obloga i punjenja (pokrivala) za rane (grupa 6)</t>
  </si>
  <si>
    <t>330.</t>
  </si>
  <si>
    <t>Ugovor br. 304/2022 o isporuci osobnih računala (34 kom), monitora (15 kom), pisača (5 kom), tableta (4 kom) i access pointa (2 kom) za potrebe cijele bolnice</t>
  </si>
  <si>
    <t>111-JDN-2022</t>
  </si>
  <si>
    <t>08.09.2022.</t>
  </si>
  <si>
    <t>07.11.2022.</t>
  </si>
  <si>
    <t>Ugovor br. 299/2022 o kupoprodaji obloga i punjenja (pokrivala) za rane (grupa 5)</t>
  </si>
  <si>
    <t>331.</t>
  </si>
  <si>
    <t>Ugovor br. 298/2022 o kupoprodaji obloga i punjenja (pokrivala) za rane (grupe 3 i 4)</t>
  </si>
  <si>
    <t>07.09.2022.</t>
  </si>
  <si>
    <t>06.09.2023.</t>
  </si>
  <si>
    <t>332.</t>
  </si>
  <si>
    <t>333.</t>
  </si>
  <si>
    <t>Okvirni sporazum br. 295/2022 o kupoprodaji laboratorijskih reagensa i laboratorijskog i hematološkog potrošnog materijala (grupa 3)</t>
  </si>
  <si>
    <t>09.09.2022.</t>
  </si>
  <si>
    <t>08.09.2025.</t>
  </si>
  <si>
    <t>Ugovor br. 296/2022 o kupoprodaji laboratorijskih reagensa i laboratorijskog i hematološkog potrošnog materijala (grupa 3)</t>
  </si>
  <si>
    <t>08.09.2023.</t>
  </si>
  <si>
    <t>334.</t>
  </si>
  <si>
    <t>335.</t>
  </si>
  <si>
    <t>Ugovor br. 302/2022 o isporuci nastavaka za bušilicu i pilu za Centralni operacijski blok i centralnu sterilizaciju (1 kpl)</t>
  </si>
  <si>
    <t>109-JDN-2022</t>
  </si>
  <si>
    <t>336.</t>
  </si>
  <si>
    <t>337.</t>
  </si>
  <si>
    <t>338.</t>
  </si>
  <si>
    <t>339.</t>
  </si>
  <si>
    <t>340.</t>
  </si>
  <si>
    <t>II. Aneks Okvirnog sporazuma br. 61/2021 o kupoprodaji prehrambenih proizvoda (grupa 35)</t>
  </si>
  <si>
    <t>14.09.2022.</t>
  </si>
  <si>
    <t>I. Aneks Ugovora br. 176/2022 o kupoprodaji prehrambenih proizvoda (grupa 35)</t>
  </si>
  <si>
    <t>I. Aneks Ugovora br. 219/2022 o kupoprodaji materijala za higijenske potrebe i njegu</t>
  </si>
  <si>
    <t>Ugovor br. 301/2022 o kupoprodaji obloga i punjenja (pokrivala) za rane (grupa 7)</t>
  </si>
  <si>
    <t>I. Aneks Ugovora br. 24/2022 o nabavi radova na projektu "Energetska obnova zgrade centralne bolničke građevine Opće bolnice "Dr. Tomislav Bardek", na adresi Željka Selingera 1, Koprivnica"</t>
  </si>
  <si>
    <t>341.</t>
  </si>
  <si>
    <t>342.</t>
  </si>
  <si>
    <t>Ugovor br. 305/2022 o isporuci i montaži mikroskopa za Odjel za patologiju (1 kom)</t>
  </si>
  <si>
    <t>110-JDN-2022</t>
  </si>
  <si>
    <t>22.09.2022.</t>
  </si>
  <si>
    <t>Labena d.o.o., Jaruščica 7, 10000 Zagreb</t>
  </si>
  <si>
    <t>21.11.2022.</t>
  </si>
  <si>
    <t>343.</t>
  </si>
  <si>
    <t>Ugovor br. 306/2022 o pružanju usluge mehaničkog čišćenja, pranja i dezinfekcije klima sustava te zamjena filtera</t>
  </si>
  <si>
    <t>54-JDN-2022</t>
  </si>
  <si>
    <t>11.09.2023.</t>
  </si>
  <si>
    <t>344.</t>
  </si>
  <si>
    <t>345.</t>
  </si>
  <si>
    <t>346.</t>
  </si>
  <si>
    <t>347.</t>
  </si>
  <si>
    <t>348.</t>
  </si>
  <si>
    <t>349.</t>
  </si>
  <si>
    <t>350.</t>
  </si>
  <si>
    <t>Ugovor br. 303/2022 o isporuci bolesničkih kreveta za intenzivnu njegu za Odjel za kardiologiju (6 kom)</t>
  </si>
  <si>
    <t>Ugovor br. 307/2022 o kupoprodaji filtera i otopina za dijalizu, te potrošnog materijala za liječenje bubrega (grupa 2) - 2. god</t>
  </si>
  <si>
    <t>27.09.2022.</t>
  </si>
  <si>
    <t>26.09.2023.</t>
  </si>
  <si>
    <t>108-JDN-2022</t>
  </si>
  <si>
    <t>12.09.2022.</t>
  </si>
  <si>
    <t>M.T.F. d.o.o., Hondlova 2/2, 10000 Zagreb</t>
  </si>
  <si>
    <t>11.11.2022.</t>
  </si>
  <si>
    <t>Ugovor br. 309/2022 o isporuci i montaži prijenosnog digitalnog TCD uređaja s robotskim setom za monitoring za Odjel neurologije (1 kom)</t>
  </si>
  <si>
    <t>14/2022</t>
  </si>
  <si>
    <t>30.09.2022.</t>
  </si>
  <si>
    <t>Medial d.o.o., Ulica grada Vukovara 237B, 10000 Koprivnica</t>
  </si>
  <si>
    <t>Ugovor br. 314/2022 o kupoprodaji potrošnog materijala - sistemi za infuziju i transfuziju (grupe 2 i 4)</t>
  </si>
  <si>
    <t>22-JDN-2022</t>
  </si>
  <si>
    <t>03.10.2022.</t>
  </si>
  <si>
    <t>02.10.2023.</t>
  </si>
  <si>
    <t>28.09.2022.</t>
  </si>
  <si>
    <t>5-JDN-2022</t>
  </si>
  <si>
    <t>Elmag d.o.o., Gospodarska ulica 8, 42230 Ludbreg</t>
  </si>
  <si>
    <t>27.09.2023.</t>
  </si>
  <si>
    <t>Ugovor br. 311/2022 o kupoprodaji pribora i potrošnog materijala za čišćenje i održavanje (grupa 4)</t>
  </si>
  <si>
    <t>Ugovor br. 312/2022 o kupoprodaji medicinskog potrošnog materijala za uređaj Airvo2</t>
  </si>
  <si>
    <t>42-JDN-2022</t>
  </si>
  <si>
    <t>29.09.2023.</t>
  </si>
  <si>
    <t>Ugovor br. 310/2022 o kupoprodaji pribora i potrošnog materijala za čišćenje i održavanje (grupe 1,2,3)</t>
  </si>
  <si>
    <t>351.</t>
  </si>
  <si>
    <t>352.</t>
  </si>
  <si>
    <t>353.</t>
  </si>
  <si>
    <t>354.</t>
  </si>
  <si>
    <t>355.</t>
  </si>
  <si>
    <t>Ugovor br. 315/2022 o kupoprodaji potrošnog materijala - sistemi za infuziju i transfuziju (grupa 3)</t>
  </si>
  <si>
    <t>29.09.2022.</t>
  </si>
  <si>
    <t>28.09.2023.</t>
  </si>
  <si>
    <t>Ugovor br. 318/2022 za nabavu posebnih skupina lijekova za zdravstvene ustanove u Republici Hrvatskoj - PSL II (grupa 1)</t>
  </si>
  <si>
    <t>19.10.2022.</t>
  </si>
  <si>
    <t>Ugovor br. 323/2022 o kupoprodaji sistema za vađenje krvi - 2. god</t>
  </si>
  <si>
    <t>18.10.2022.</t>
  </si>
  <si>
    <t>Ugovor br. 322/2022 o kupoprodaji medicinskog potrošnog materijala za sterilizaciju (grupa 3)</t>
  </si>
  <si>
    <t>16-JDN-2022</t>
  </si>
  <si>
    <t>356.</t>
  </si>
  <si>
    <t>357.</t>
  </si>
  <si>
    <t>358.</t>
  </si>
  <si>
    <t>359.</t>
  </si>
  <si>
    <t>360.</t>
  </si>
  <si>
    <t>361.</t>
  </si>
  <si>
    <t>Ugovor br. 319/2022 o kupoprodaji medicinskog potrošnog materijala za intenzivno liječenje</t>
  </si>
  <si>
    <t>17-JDN-2022</t>
  </si>
  <si>
    <t>Ugovor br. 308/2022 o nabavi usluge najma i održavanja radiološkog sustava za obradu slike - PACS i administrativnog radiološkog sustava - RIS - 2. god</t>
  </si>
  <si>
    <t>26.10.2023.</t>
  </si>
  <si>
    <t>Ugovor br. 327/2022 o kupoprodaji kontrastnih sredstava (grupa 8) - 2. god</t>
  </si>
  <si>
    <t>Ugovor br. 324/2022 za nabavu posebnih skupina lijekova za zdravstvene ustanove u Republici Hrvatskoj - PSL II (grupe 2 i 3)</t>
  </si>
  <si>
    <t>16.10.2023.</t>
  </si>
  <si>
    <t>Ugovor br. 330/2022 o kupoprodaji reagensa i dijagnostičkih sredstava za transfuziju (grupa 3) - 2. godina</t>
  </si>
  <si>
    <t>362.</t>
  </si>
  <si>
    <t>363.</t>
  </si>
  <si>
    <t>364.</t>
  </si>
  <si>
    <t>365.</t>
  </si>
  <si>
    <t>Ugovor br. 331/2022 o kupoprodaji kontrastnih sredstava (grupe 1, 6, 7) - 2. god</t>
  </si>
  <si>
    <t>otvoreni postupak</t>
  </si>
  <si>
    <t>22.10.2022.</t>
  </si>
  <si>
    <t>Ugovor br. 326/2022 o kupoprodaji kontrastnih sredstava (grupe 4 i 10) - 2. god</t>
  </si>
  <si>
    <t>Ugovor br. 329/2022 o kupoprodaji kontrastnih sredstava (grupe 2, 3, 5, 9) - 2. god</t>
  </si>
  <si>
    <t>28.10.2023.</t>
  </si>
  <si>
    <t>27.10.2023.</t>
  </si>
  <si>
    <t>Ugovor br. 320/2022 o kupoprodaji medicinskog potrošnog materijala za sterilizaciju (grupa 1)</t>
  </si>
  <si>
    <t>366.</t>
  </si>
  <si>
    <t>367.</t>
  </si>
  <si>
    <t>368.</t>
  </si>
  <si>
    <t>I. Aneks okvirnog sporazuma br. 190/2021 o kupoprodaji reagensa i dijagnostičkih sredstava za transfuziju (grupa 4) - 2. godina</t>
  </si>
  <si>
    <t>Ugovor br. 352/2022 o kupoprodaji reagensa i dijagnostičkih sredstava za transfuziju (grupa 4) - 2. godina</t>
  </si>
  <si>
    <t>25.10.2022.</t>
  </si>
  <si>
    <t>24.10.2023.</t>
  </si>
  <si>
    <t>Ugovor br. 316/2022 o kupoprodaji medicinskih i nemedicinskih plinova - 2. godina</t>
  </si>
  <si>
    <t>08.10.2022.</t>
  </si>
  <si>
    <t>07.10.2023.</t>
  </si>
  <si>
    <t>Ugovor br. 321/2022 o kupoprodaji medicinskog potrošnog materijala za sterilizaciju (grupa 2)</t>
  </si>
  <si>
    <t>Eurokontakt d.o.o.,Sveti Duh 198, 10000 Zagreb</t>
  </si>
  <si>
    <t>25.10.2023.</t>
  </si>
  <si>
    <t>I. Aneks ugovora br. 164/2022 o kupoprodaji dostavnog vozila za prijevoz krvi i krvnih preparata za potrebe cijele bolnice (1 kom)</t>
  </si>
  <si>
    <t>369.</t>
  </si>
  <si>
    <t>370.</t>
  </si>
  <si>
    <t>371.</t>
  </si>
  <si>
    <t>372.</t>
  </si>
  <si>
    <t>373.</t>
  </si>
  <si>
    <t>374.</t>
  </si>
  <si>
    <t>375.</t>
  </si>
  <si>
    <t>376.</t>
  </si>
  <si>
    <t>377.</t>
  </si>
  <si>
    <t>378.</t>
  </si>
  <si>
    <t>Ugovor br. 333/2022 o kupoprodaji reagensa i dijagnostičkih sredstava za transfuziju (grupa 1) - 2. godina</t>
  </si>
  <si>
    <t>04.11.2022.</t>
  </si>
  <si>
    <t>03.11.2023.</t>
  </si>
  <si>
    <t>Okvirni sporzum br. 336/2022 o kupoprodaji laboratorijskih reagensa i laboratorijskog potrošnog materijala (grupa 1)</t>
  </si>
  <si>
    <t>10.11.2022.</t>
  </si>
  <si>
    <t>09.11.2025.</t>
  </si>
  <si>
    <t>09.11.2023.</t>
  </si>
  <si>
    <t>Ugovor br. 337/2022 o kupoprodaji laboratorijskih reagensa i laboratorijskog potrošnog materijala (grupa 1) - 1. godina</t>
  </si>
  <si>
    <t>Okvirni sporzum br. 334/2022 o kupoprodaji laboratorijskih reagensa i laboratorijskog potrošnog materijala (grupa 2)</t>
  </si>
  <si>
    <t>03.11.2025.</t>
  </si>
  <si>
    <t>Ugovor br. 335/2022 o kupoprodaji laboratorijskih reagensa i laboratorijskog potrošnog materijala (grupa 2) - 1. godina</t>
  </si>
  <si>
    <t>Ugovor br. 332/2022 o kupoprodaji reagensa i dijagnostičkih sredstava za transfuziju (grupa 2) - 2. godina</t>
  </si>
  <si>
    <t>02.11.2022.</t>
  </si>
  <si>
    <t>01.11.2023.</t>
  </si>
  <si>
    <t>I. Aneks ugovora br. 181/2022 o kupoprodaji prehrambenih proizvoda (poništene grupe postupka javne nabave ev. broj 18/2021) (grupe 1, 2, 4, 5 i 6)</t>
  </si>
  <si>
    <t>379.</t>
  </si>
  <si>
    <t>380.</t>
  </si>
  <si>
    <t>381.</t>
  </si>
  <si>
    <t>382.</t>
  </si>
  <si>
    <t>383.</t>
  </si>
  <si>
    <t>Ugovor br. 342/2022 o kupoprodaji jednokratnog potrošnog materijala za operacijske zahvate (grupa 3)</t>
  </si>
  <si>
    <t>33-JDN-2022</t>
  </si>
  <si>
    <t>20.11.2023.</t>
  </si>
  <si>
    <t>Ugovor br. 344/2022 o kupoprodaji disperzivno kohezivnih viskoelastika (grupa 2)</t>
  </si>
  <si>
    <t>35-JDN-2022</t>
  </si>
  <si>
    <t>21.11.2023.</t>
  </si>
  <si>
    <t>Ugovor br. 341/2022 o kupoprodaji jednokratnog potrošnog materijala za operacijske zahvate (grupe 1, 2)</t>
  </si>
  <si>
    <t>Ugovor br. 339/2022 o kupoprodaji medicinskog potrošnog materijala - drenovi, igle za punkciju, kateteri, konektori (grupe 2, 5, 6, 7)</t>
  </si>
  <si>
    <t>15.11.2023.</t>
  </si>
  <si>
    <t>21-JDN-2022</t>
  </si>
  <si>
    <t>Ugovor br. 343/2022 o kupoprodaji disperzivno kohezivnih viskoelastika (grupa 1)</t>
  </si>
  <si>
    <t>23.11.2022.</t>
  </si>
  <si>
    <t>22.11.2023.</t>
  </si>
  <si>
    <t>Ugovor br. 340/2022 o kupoprodaji medicinskog potrošnog materijala - drenovi, igle za punkciju, kateteri, konektori (grupe 3, 4)</t>
  </si>
  <si>
    <t>384.</t>
  </si>
  <si>
    <t>Ugovor br. 338/2022 o kupoprodaji medicinskog potrošnog materijala - drenovi, igle za punkciju, kateteri, konektori (grupa 1)</t>
  </si>
  <si>
    <t>24.11.2022.</t>
  </si>
  <si>
    <t>23.11.2023.</t>
  </si>
  <si>
    <t>11-JDN-2022</t>
  </si>
  <si>
    <t>Ugovor br. 346/2022 o kupoprodaji alkohola etilnog i alkohola apsolutnog</t>
  </si>
  <si>
    <t>28.11.2022.</t>
  </si>
  <si>
    <t>27.11.2023.</t>
  </si>
  <si>
    <t>Ugovor br. 345/2022 o usluzi pregleda i servisiranja vatrogasnih aparata</t>
  </si>
  <si>
    <t>69-JDN-2022</t>
  </si>
  <si>
    <t>Lijek aksitinib (Inlyta) (narudžbenica)</t>
  </si>
  <si>
    <t>114-JDN-2022</t>
  </si>
  <si>
    <t>Centralizirano rublje, operacijsko  rublje i komprese (narudžbenica)</t>
  </si>
  <si>
    <t>50-JDN-2022</t>
  </si>
  <si>
    <t>Eurospužva d.o.o., Dravska 20, 48000 Koprivnica</t>
  </si>
  <si>
    <t>Popravak dizala (narudžbenica)</t>
  </si>
  <si>
    <t>117-JDN-2022</t>
  </si>
  <si>
    <t>Metus d.o.o., Položnica 5, 10431 Sveta Nedjelja</t>
  </si>
  <si>
    <t>30.10.2022.</t>
  </si>
  <si>
    <t>Usluga čišćenja dimnjaka i kotlova (narudžbenica)</t>
  </si>
  <si>
    <t>60-JDN-2022</t>
  </si>
  <si>
    <t>05.10.2022.</t>
  </si>
  <si>
    <t>Sonda za UZV uređaj za doppler karotida proizvođača GE Healthcare (narudžbenica)</t>
  </si>
  <si>
    <t>118-JDN-2022</t>
  </si>
  <si>
    <t>22.12.2022.</t>
  </si>
  <si>
    <t>Ručka za shaver proizvođača Smith &amp; Nephew (narudžbenica)</t>
  </si>
  <si>
    <t>119-JDN-2022</t>
  </si>
  <si>
    <t>35 dana od dana primitka narudžbenice</t>
  </si>
  <si>
    <t>INEL-medicinska tehnika d.o.o., Turinina 5, 10010 Zagreb</t>
  </si>
  <si>
    <t>24.12.2022.</t>
  </si>
  <si>
    <t>385.</t>
  </si>
  <si>
    <t>386.</t>
  </si>
  <si>
    <t>387.</t>
  </si>
  <si>
    <t>388.</t>
  </si>
  <si>
    <t>389.</t>
  </si>
  <si>
    <t>390.</t>
  </si>
  <si>
    <t>391.</t>
  </si>
  <si>
    <t>392.</t>
  </si>
  <si>
    <t>393.</t>
  </si>
  <si>
    <t>394.</t>
  </si>
  <si>
    <t>395.</t>
  </si>
  <si>
    <t>396.</t>
  </si>
  <si>
    <t>397.</t>
  </si>
  <si>
    <t>Ugovor br. 348/2022 o kupoprodaji medicinskog potrošnog materijala za grijanje krvi, otopina i tijela te ostali medicinski potrošni materijal (grupa 2)</t>
  </si>
  <si>
    <t>20-JDN-2022</t>
  </si>
  <si>
    <t>29.11.2023.</t>
  </si>
  <si>
    <t>Ugovor br. 350/2022 o kupoprodaji medicinskog potrošnog materijala za grijanje krvi, otopina i tijela te ostali medicinski potrošni materijal (grupa 4)</t>
  </si>
  <si>
    <t>02.12.2022.</t>
  </si>
  <si>
    <t>01.12.2023.</t>
  </si>
  <si>
    <t>Ugovor br. 349/2022 o kupoprodaji medicinskog potrošnog materijala za grijanje krvi, otopina i tijela te ostali medicinski potrošni materijal (grupa 3)</t>
  </si>
  <si>
    <t>Ugovor br. 352/2022 o kupoprodaji medicinskog potrošnog materijala za anesteziološki aparat Maquet</t>
  </si>
  <si>
    <t>37-JDN-2022</t>
  </si>
  <si>
    <t>Ugovor br.KLASA: 430-02/22-01/392; URBROJ: 2137-84-01-22-01 o pružanju pravne pomoći</t>
  </si>
  <si>
    <t>64-JDN-2022</t>
  </si>
  <si>
    <t>15.11.2022.</t>
  </si>
  <si>
    <t>Odvjetničko društvo Juršetić &amp; Partneri d.o.o., Lovinčićeva ulica 3, 10000 Zagreb</t>
  </si>
  <si>
    <t>14.11.2023.</t>
  </si>
  <si>
    <t>Ugovor br. 347/2022 o kupoprodaji medicinskog potrošnog materijala za grijanje krvi, otopina i tijela te ostali medicinski potrošni materijal (grupe 1, 5, 6)</t>
  </si>
  <si>
    <t>I. Aneks ugovora br. 305/2022 o isporuci i montaži mikroskopa za Odjel za patologiju (1 kom)</t>
  </si>
  <si>
    <t>do 15.12.2022.</t>
  </si>
  <si>
    <t>398.</t>
  </si>
  <si>
    <t>399.</t>
  </si>
  <si>
    <t>400.</t>
  </si>
  <si>
    <t>401.</t>
  </si>
  <si>
    <t>402.</t>
  </si>
  <si>
    <t>403.</t>
  </si>
  <si>
    <t>404.</t>
  </si>
  <si>
    <t>Ugovor br. 351/2022 o isporuci i montaži digitalnog uređaja za mamografiju s tomosintezom</t>
  </si>
  <si>
    <t>16/2022</t>
  </si>
  <si>
    <t>08.12.2022.</t>
  </si>
  <si>
    <t>22.01.2023.</t>
  </si>
  <si>
    <t>Ugovor br. O-23-178 o opskrbi električnom energijom</t>
  </si>
  <si>
    <t>09.12.2022.</t>
  </si>
  <si>
    <t>31.12.2023.</t>
  </si>
  <si>
    <t>Ugovor br. 356/2022 o kupoprodaji sustava za kontinuirano praćenje tlaka</t>
  </si>
  <si>
    <t>20.12.2022.</t>
  </si>
  <si>
    <t>19.12.2023.</t>
  </si>
  <si>
    <t>30-JDN-2022</t>
  </si>
  <si>
    <t>Ugovor br. 357/2022 o pružanju usluge ispumpavanja i čišćenja septičke taložno-prelivne jame</t>
  </si>
  <si>
    <t>61-JDN-2022</t>
  </si>
  <si>
    <t>27.12.2022.</t>
  </si>
  <si>
    <t>26.12.2023.</t>
  </si>
  <si>
    <t>Ugovor br. 355/2022 o usluzi prijevoza i ekološko zbrinjavanje neopasnog otpada ključnog broja 19 08 09 (mješavine masti i ulja iz separatora ulje-voda, koje sadrže samo jestivo ulje i masnoće)</t>
  </si>
  <si>
    <t>62-JDN-2022</t>
  </si>
  <si>
    <t>Ugovor br. 359/2022 o kupoprodaji nesterilne zaštitne odjeće (grupe 1 i 5)</t>
  </si>
  <si>
    <t>30.12.2022.</t>
  </si>
  <si>
    <t>29.12.2023.</t>
  </si>
  <si>
    <t>44-JDN-2022</t>
  </si>
  <si>
    <t>Ugovor br. 360/2022 o kupoprodaji nesterilne zaštitne odjeće (grupe 2, 3, 4, 6, 7)</t>
  </si>
  <si>
    <t>Ugovor br. 363/2022 o kupoprodaji medicinskog potrošnog materijala za uređaj Rapidpoint 500</t>
  </si>
  <si>
    <t>116-JDN-2022</t>
  </si>
  <si>
    <t>02.01.2023.</t>
  </si>
  <si>
    <t>01.01.2024.</t>
  </si>
  <si>
    <t>Ugovor br. 358/2022 o isporuci i montaži specijalnog hladnjaka za pohranu i čuvanje eritrocitnih krvnih pripravaka za Odjel za transfuzijsku medicinu</t>
  </si>
  <si>
    <t>124-JDN-2022</t>
  </si>
  <si>
    <t>06.01.2023.</t>
  </si>
  <si>
    <t>405.</t>
  </si>
  <si>
    <t>406.</t>
  </si>
  <si>
    <t>I. Aneks Ugovora br. 191/2022  o montaži uređaja za dezinfekciju instrumenata za internističku polikliniku (1 kom)</t>
  </si>
  <si>
    <t>do 08.12.2022. godine</t>
  </si>
  <si>
    <t>407.</t>
  </si>
  <si>
    <t>408.</t>
  </si>
  <si>
    <t>409.</t>
  </si>
  <si>
    <t>Ugovor br. 365/2022 o kupoprodaji papira, folija, kontrola i zaštite za sterilizaciju (grupe 2, 4)</t>
  </si>
  <si>
    <t>14-JDN-2022</t>
  </si>
  <si>
    <t>09.01.2023.</t>
  </si>
  <si>
    <t>08.01.2024.</t>
  </si>
  <si>
    <t>04.01.2023.</t>
  </si>
  <si>
    <t>9 mjeseci</t>
  </si>
  <si>
    <t>410.</t>
  </si>
  <si>
    <t>123-JDN-2022</t>
  </si>
  <si>
    <t>Ugovor br. 368/2022 o kupoprodaji medicinskog potrošnog materijala - katetera i tubusa (grupa 1)</t>
  </si>
  <si>
    <t>26-JDN-2022</t>
  </si>
  <si>
    <t>29.12.2022.</t>
  </si>
  <si>
    <t>28.12.2023.</t>
  </si>
  <si>
    <t>Ugovor br. 364/2022 o kupoprodaji papira, folija, kontrola i zaštite za sterilizaciju (grupe 1, 3)</t>
  </si>
  <si>
    <t>03.01.2024.</t>
  </si>
  <si>
    <t>36-JDN-2022</t>
  </si>
  <si>
    <t>Ugovor br. 370/2022 o kupoprodaji klipsi i aplikatora za klipse (grupa 2)</t>
  </si>
  <si>
    <t>05.01.2023.</t>
  </si>
  <si>
    <t>04.01.2024.</t>
  </si>
  <si>
    <t>Ugovor br. 369/2022 o kupoprodaji medicinskog potrošnog materijala - katetera i tubusa (grupa 2)</t>
  </si>
  <si>
    <t>11.01.2023.</t>
  </si>
  <si>
    <t>10.01.2024.</t>
  </si>
  <si>
    <t>Ugovor br. 366/2022 o kupoprodaji papira, folija, kontrola i zaštite za sterilizaciju (grupa 5)</t>
  </si>
  <si>
    <t>Ugovor br. 353/2022 o servisu mješanih patrona za demineralizaciju vode u djelatnosti medicinske biokemije</t>
  </si>
  <si>
    <t>55-JDN-2022</t>
  </si>
  <si>
    <t>08.12.2023.</t>
  </si>
  <si>
    <t>Ugovor br. 362/2022 o kupoprodaji klipsi i aplikatora za klipse (grupa 1)</t>
  </si>
  <si>
    <t>I. Aneks Okvirnog sporazuma br. 2/2022 o kupoprodaji privremenih i trajnih katetera za dijalizu (grupa 2)</t>
  </si>
  <si>
    <t>I. Aneks Ugovora br. 338/2022 o kupoprodaji medicinskog potrošnog materijala - drenovi, igle za punkciju, kateteri, konektori (grupa 1)</t>
  </si>
  <si>
    <t>23.11.2024.</t>
  </si>
  <si>
    <t>24.01.2024.</t>
  </si>
  <si>
    <t>Ugovor br. 2/2023 o kupoprodaji  privremenih i trajnih katetera za dijalizu (grupa 2) -2. godina</t>
  </si>
  <si>
    <t>Ugovor br. 3/2023 o kupoprodaji  privremenih i trajnih katetera za dijalizu (grupa 1,3,4,5,6,7,8,9,10) - 2. godina</t>
  </si>
  <si>
    <t>02.02.2023.</t>
  </si>
  <si>
    <t>01.02.2024.</t>
  </si>
  <si>
    <t>Ugovor br. 6/2023 o godišnjem servisu respiratora Hamilton Medical</t>
  </si>
  <si>
    <t>93-JDN-2023</t>
  </si>
  <si>
    <t>2-JDN-2023</t>
  </si>
  <si>
    <t>09.02.2023.</t>
  </si>
  <si>
    <t>08.02.2024.</t>
  </si>
  <si>
    <t>Ugovor br. 5/2023 o održavanju Integralnog bolničkog iformacijskog sustava IBIS</t>
  </si>
  <si>
    <t>Ugovor br. 8/2023 o kupoprodaji internih štampanih obrazaca</t>
  </si>
  <si>
    <t>18/2023</t>
  </si>
  <si>
    <t>01.02.2023.</t>
  </si>
  <si>
    <t>31.01.2024.</t>
  </si>
  <si>
    <t>Ugovor br. 367/2022 o kupoprodaji sredstva za zatvaranje katetera</t>
  </si>
  <si>
    <t>Ugovor br. 361/2022 o nabavi telekomunikacijskih usluga u pokretnoj i nepokretnoj elektroničkoj komunikacijskoj mreži (grupa 1)</t>
  </si>
  <si>
    <t>Ugovor br. 12/2023 o kupoprodaji rukavica za jednokratnu upotrebu (grupa 4)</t>
  </si>
  <si>
    <t>Ugovor br. 17/2023 o usluzi izrade glavnog projekta, izrade izvedbenog projekta, projektantskog troškovnika i Izviješća ovlaštenog revidenta o kontroli glavnog projekta u sklopu projekta "Regionalni centar za palijativnu medicinu i liječenje boli" (grupa 2)</t>
  </si>
  <si>
    <t>Ugovor br. 19/2023 o kupoprodaji lijekova (grupe 4, 12, 15, 16, 17, 20 i 25)</t>
  </si>
  <si>
    <t>Ugovor br. 20/2023 o kupoprodaji lijekova (grupe 5, 11, 13, 14 i 23)</t>
  </si>
  <si>
    <t>18/2022</t>
  </si>
  <si>
    <t>17/2022</t>
  </si>
  <si>
    <t>19/2022</t>
  </si>
  <si>
    <t>13.02.2023.</t>
  </si>
  <si>
    <t>15.02.2023.</t>
  </si>
  <si>
    <t>StruDes d.o.o., Petrovaradinska 60, 10000 Zagreb</t>
  </si>
  <si>
    <t>12.02.2024.</t>
  </si>
  <si>
    <t>14.02.2024.</t>
  </si>
  <si>
    <t>Ugovor br. 17/2023 o usluzi izrade glavnog projekta, izrade izvedbenog projekta, projektantskog troškovnika i Izviješća ovlaštenog revidenta o kontroli glavnog projekta u sklopu projekta "Regionalni centar za palijativnu medicinu i liječenje boli" (grupa 1)</t>
  </si>
  <si>
    <t>16.02.2023.</t>
  </si>
  <si>
    <t>APZ INŽINJERING d.o.o., Grahorova 15, 10000 Zagreb</t>
  </si>
  <si>
    <t>glavni projekt 120 dana od dana sklapanja ugovora, izvedbeni projekt 210 dana od dana sklapanja ugovora</t>
  </si>
  <si>
    <t>14.09.2023.</t>
  </si>
  <si>
    <t>15 dana od dana primitka glavnog projekta</t>
  </si>
  <si>
    <t>Ugovor br. 21/2023 o kupoprodaji lijekova (grupe 7, 9, 10, 18, 19 i 24)</t>
  </si>
  <si>
    <t>15.02.2024.</t>
  </si>
  <si>
    <t>Ugovor br. 22/2023 o kupoprodaji vreća za smeće i zbrinjavanje kontaminirane odjeće (grupa 1 i 2)</t>
  </si>
  <si>
    <t>6-JDN-2023</t>
  </si>
  <si>
    <t>UGOVORI SKLOPLJENI U 2023. GODINI</t>
  </si>
  <si>
    <t>Ugovor br. 14/2023 o kupoprodaji rukavica za jednokratnu upotrebu (grupe 6, 7, 8)</t>
  </si>
  <si>
    <t>Ugovor br. 15/2023 o kupoprodaji rukavica za jednokratnu upotrebu (grupa 9)</t>
  </si>
  <si>
    <t>20.02.2023.</t>
  </si>
  <si>
    <t>Sanol H d.o.o., Franje Lučića 32, 10090 Zagreb</t>
  </si>
  <si>
    <t>19.02.2024.</t>
  </si>
  <si>
    <t>Ugovor br. 9/2023 o kupoprodaji rukavica za jednokratnu upotrebu (grupa 1)</t>
  </si>
  <si>
    <t>Ugovor br. 15/2023 o kupoprodaji rukavica za jednokratnu upotrebu (grupa 5)</t>
  </si>
  <si>
    <t>14.02.2023.</t>
  </si>
  <si>
    <t>13.02.2024.</t>
  </si>
  <si>
    <t>Srijem d.o.o., Vilajska 6, 31000 Osijek</t>
  </si>
  <si>
    <t>Ugovor br. 11/2023 o kupoprodaji rukavica za jednokratnu upotrebu (grupa 3)</t>
  </si>
  <si>
    <t>Ugovor br. 4/2023 o pružanju poštanskih usluga - poštarine</t>
  </si>
  <si>
    <t>55-JDN-2023</t>
  </si>
  <si>
    <t>Ugovor br. 18/2023 o kupoprodaji lijekova (grupe 1, 6, 8 i 21)</t>
  </si>
  <si>
    <t>Ma-Co plast d.o.o., Majcenov put 38, 1000 Zagreb</t>
  </si>
  <si>
    <t>Ugovor br. 10/2023 o kupoprodaji rukavica za jednokratnu upotrebu (grupa 2)</t>
  </si>
  <si>
    <t>03.03.2023.</t>
  </si>
  <si>
    <t>02.03.2024.</t>
  </si>
  <si>
    <t>Ugovor br. 33/2023 o kupoprodaji ugradbenog i potrošnog materijala za ortopediju i traumatologiju (grupe 13, 15 i 21) - 2. godina</t>
  </si>
  <si>
    <t>Ugovor 27/2023 o kupoprodaji medicinskog potrošnog materijala za pareneteralnu aplikaciju (grupa 11) - 2. godina</t>
  </si>
  <si>
    <t>Ugovor 24/2023 o kupoprodaji medicinskog potrošnog materijala za pareneteralnu aplikaciju (grupe 5, 6, 9) - 2. godina</t>
  </si>
  <si>
    <t>29.02.2024.</t>
  </si>
  <si>
    <t>Ugovor 23/2023 o kupoprodaji medicinskog potrošnog materijala za pareneteralnu aplikaciju (grupe 1, 2, 3) - 2. godina</t>
  </si>
  <si>
    <t>Ugovor 26/2023 o kupoprodaji medicinskog potrošnog materijala za pareneteralnu aplikaciju (grupa 10) - 2. godina</t>
  </si>
  <si>
    <t>01.03.2024.</t>
  </si>
  <si>
    <t>Ugovor br. 30/2023 o kupoprodaji laboratorijskih reagensa i laboratorijskog i hematološkog potrošnog materijala (grupe 5 i 9) - 2. godina</t>
  </si>
  <si>
    <t>Ugovor br. 38/2023 o kupoprodaji medicinskog potrošnog materijala - razno (grupa 1)</t>
  </si>
  <si>
    <t>37-JDN-2023</t>
  </si>
  <si>
    <t>Pharm-Lab d.o.o., Trakošćanska ulica 10, 10000 Zagreb</t>
  </si>
  <si>
    <t>26.02.2024.</t>
  </si>
  <si>
    <t>Bioelektronika d.o.o., Ksaver 202, 1000 Zagreb</t>
  </si>
  <si>
    <t>Ugovor br. 36/2023 o kupoprodaji medicinskog potrošnog materijala - razno (grupa 4)</t>
  </si>
  <si>
    <t>Ugovor br. 37/2023 o kupoprodaji medicinskog potrošnog materijala - razno (grupa 3)</t>
  </si>
  <si>
    <t>39-JDN-2023</t>
  </si>
  <si>
    <t>Ugovor br. 28/2023 o kupoprodaji crijeva za irigaciju za Olympus sukcijsko-irigacijsku pumpu</t>
  </si>
  <si>
    <t>Ugovor br. 25/2023 o kupoprodaji medicinskog potrošnog materijala za pareneteralnu aplikaciju (grupe 4, 7 i 8) - 2. godina</t>
  </si>
  <si>
    <t>Ugovor br. 29/2023 o kupoprodaji laboratorijskih reagensa i laboratorijskog i hematološkog potrošnog materijala (grupa 8) - 2. godina</t>
  </si>
  <si>
    <t>Ugovor br. 42/2023 o kupoprodaji ugradbenog i potrošnog materijala za ortopediju i traumatologiju (grupe 2 i 11) - 2. godina</t>
  </si>
  <si>
    <t>09.03.2024.</t>
  </si>
  <si>
    <t>Ugovor br. 43/2023 o kupoprodaji ugradbenog i potrošnog materijala za ortopediju i traumatologiju (grupa 10) - 2. godina</t>
  </si>
  <si>
    <t>06.03.2024.</t>
  </si>
  <si>
    <t>Ugovor br. 41/2023 o kupoprodaji ugradbenog i potrošnog materijala za ortopediju i traumatologiju (grupe 4 i 12) - 2. godina</t>
  </si>
  <si>
    <t>Ugovor br. 44/2023 o kupoprodaji ugradbenog i potrošnog materijala za ortopediju i traumatologiju (grupa 3) - 2. godina</t>
  </si>
  <si>
    <t>Ugovor br. 45/2023 o kupoprodaji ugradbenog i potrošnog materijala za ortopediju i traumatologiju (grupe 6, 7, 8 i 14) - 2. godina</t>
  </si>
  <si>
    <t>08.03.2023.</t>
  </si>
  <si>
    <t>07.03.2024.</t>
  </si>
  <si>
    <t>Ugovor br. 7/2023 o održavanju programa za bolničku ljekranu PharmacyHospital</t>
  </si>
  <si>
    <t>68-JDN-2023</t>
  </si>
  <si>
    <t>10.02.2023.</t>
  </si>
  <si>
    <t>Ed Borel d.o.o., Savica I. 129, 10000 Zagreb</t>
  </si>
  <si>
    <t>09.02.2024.</t>
  </si>
  <si>
    <t>Ugovor br. 35/2023 o nabavi usluge preventivnog održavanja i servisiranja uređaja proizvođača Siemens</t>
  </si>
  <si>
    <t>16/2023</t>
  </si>
  <si>
    <t>Siemens Heatlhcare d.o.o., Heinzelova 70a, 10000 Zagreb</t>
  </si>
  <si>
    <t>Ugovor br. 32/2023 o kupoprodaji laboratorijskih reagensa i laboratorijskog i hematološkog potrošnog materijala (grupa 7) - 2. godina</t>
  </si>
  <si>
    <t>18.03.2023.</t>
  </si>
  <si>
    <t>Ugovor br. 40/2023 o kupoprodaji kemijskih sredstava za uređaj za dezinfekciju instrumenata Soluscope SAS</t>
  </si>
  <si>
    <t>10-JDN-2023</t>
  </si>
  <si>
    <t>Medik Zagreb d.o.o., Lašćinska cesta 94, 10000 Zagreb</t>
  </si>
  <si>
    <t>12.03.2024.</t>
  </si>
  <si>
    <t>Ugovor br. 51/2023 o isporuci osobnih računala (25 kom), monitora (25 kom) i pisača (5 kom) za potrebe cijele bolnice</t>
  </si>
  <si>
    <t>74-JDN-2023</t>
  </si>
  <si>
    <t>16.05.2023.</t>
  </si>
  <si>
    <t>Ugovor br. 46/2023 o kupoprodaji ugradbenog i potrošnog materijala za ortopediju i traumatologiju (grupe 5, 18 i 20) - 2. godina</t>
  </si>
  <si>
    <t>11.03.2023.</t>
  </si>
  <si>
    <t>10.03.2024.</t>
  </si>
  <si>
    <t>Ugovor br. 47/2023 o kupoprodaji ugradbenog i potrošnog materijala za ortopediju i traumatologiju (grupe 9, 16 i 17) - 2. godina</t>
  </si>
  <si>
    <t>14.03.2023.</t>
  </si>
  <si>
    <t>13.03.2024.</t>
  </si>
  <si>
    <t>Ugovor br. 39/2023 o kupoprodaji medicinskog potrošnog materijala - razno (grupa 2)</t>
  </si>
  <si>
    <t>Ugovor br. 31/2023 o kupoprodaji laboratorijskih reagensa i laboratorijskog i hematološkog potrošnog materijala (grupe 2 i 4) - 2. godina</t>
  </si>
  <si>
    <t>Ugovor br. 50/2023 o isporuci i montaži ultrazvučnih sondi za aparat za phacoemulzifikaciju za Odjel za oftalmologiju (3 kom)</t>
  </si>
  <si>
    <t>94-JDN-2023</t>
  </si>
  <si>
    <t>Ugovor br. 55/2023 o isporuci i montaži ginekoloških nogara s kolicima za Centralni operacijski blok i centralnu sterilizaciju (1 kpl)</t>
  </si>
  <si>
    <t>80-JDN-2023</t>
  </si>
  <si>
    <t>MTF d.o.o., Ulica Aleksandra Hondla 2/2, 10000 Zagreb</t>
  </si>
  <si>
    <t>Ugovor br. 49/2023 o isporuci instrumenata za operaciju katarakte metodom fakoemulzifikacije za Odjel za oftalmologiju (16 kom)</t>
  </si>
  <si>
    <t>95-JDN-2023</t>
  </si>
  <si>
    <t>20.03.2023.</t>
  </si>
  <si>
    <t>Optinova d.o.o., Gundulićeva 57, 10000 Zagreb</t>
  </si>
  <si>
    <t>Ugovor br. 52/2023 o isporuci i montaži bolesničkih ormarića sa integriranim poslužavnikom za hranjenje za potrebe cijele Bolnice (30 kom)</t>
  </si>
  <si>
    <t>76-JDN-2023</t>
  </si>
  <si>
    <t>Ugovor br. 62/2023 o isporuci seta kirurških instrumenata za kiruršku polikliniku (1 kpl)</t>
  </si>
  <si>
    <t>96-JDN-2023</t>
  </si>
  <si>
    <t>22.03.2023.</t>
  </si>
  <si>
    <t>21.05.2023.</t>
  </si>
  <si>
    <t>Ugovor br. 54/2023 o isporuci i montaži držača za polusjedeći položaj bolesnika za Odjel za ortopediju (1 kom)</t>
  </si>
  <si>
    <t>86-JDN-2023</t>
  </si>
  <si>
    <t>21.03.2023.</t>
  </si>
  <si>
    <t>Ugovor br. 61/2023 o isporuci i montaži optike za male zglobove za Odjel za ortopediju (1 kom)</t>
  </si>
  <si>
    <t>85-JDN-2023</t>
  </si>
  <si>
    <t>20.05.2023.</t>
  </si>
  <si>
    <t>91-JDN-2023</t>
  </si>
  <si>
    <t>28.03.2023.</t>
  </si>
  <si>
    <t>MEDIS, Zastupstva, prodaja, montaža i servis medicinske opreme, laboratorijskih aparata i elektroničkih uređaja, Polj. D. Kalea 9, 10000 Zagreb</t>
  </si>
  <si>
    <t>27.05.2023.</t>
  </si>
  <si>
    <t>01.04.2023.</t>
  </si>
  <si>
    <t>97-JDN-2023</t>
  </si>
  <si>
    <t>87-JDN-2023</t>
  </si>
  <si>
    <t>25.03.2023.</t>
  </si>
  <si>
    <t>jednogodišnje sklapanje ugovora</t>
  </si>
  <si>
    <t>29.03.2024.</t>
  </si>
  <si>
    <t>24.03.2024.</t>
  </si>
  <si>
    <t>27.03.2024.</t>
  </si>
  <si>
    <t>Inel-medicinska tehnika d.o.o., Orehovečki brijeg 2, 10010 Zagreb</t>
  </si>
  <si>
    <t>07.04.2024.</t>
  </si>
  <si>
    <t>88-JDN-2023</t>
  </si>
  <si>
    <t>81-JDN-2023</t>
  </si>
  <si>
    <t>66-JDN-2023</t>
  </si>
  <si>
    <t>79-JDN-2023</t>
  </si>
  <si>
    <t>Mel-Medikal d.o.o., Vinka Međerala 4a, 42000 Varaždin</t>
  </si>
  <si>
    <t>07.04.2023.</t>
  </si>
  <si>
    <t>06.04.2024.</t>
  </si>
  <si>
    <t>II. Aneks Okvirnog sporzuma br. 107/2022 o kupoprodaji zavojnog materijala (grupe 6, 7, 9, 12, 15, 17, 18 i 20)</t>
  </si>
  <si>
    <t>75-JDN-2023</t>
  </si>
  <si>
    <t>89-JDN-2023</t>
  </si>
  <si>
    <t>Metalka Medical d.o.o., Radnička cesta 184, 10000 Zagreb</t>
  </si>
  <si>
    <t>84-JDN-2023</t>
  </si>
  <si>
    <t>10.06.2023.</t>
  </si>
  <si>
    <t>83-JDN-2023</t>
  </si>
  <si>
    <t>58-JDN-2023</t>
  </si>
  <si>
    <t>24.04.2023.</t>
  </si>
  <si>
    <t>I. Aneks Okvirnog sporzuma br. 221/2022 o kupoprodaji materijala za inkontinenciju - pelene, podloge za inkontinenciju i ulošci (grupe 2, 3, 4) - 1. godina</t>
  </si>
  <si>
    <t>I. Aneks Ugovora br. 223/2022 o kupoprodaji materijala za inkontinenciju - pelene, podloge za inkontinenciju i ulošci (grupe 2, 3, 4) - 1. godina</t>
  </si>
  <si>
    <t>Ugovor br 113/2023 o kupoprodaji staklenog, plastičnog, metalnog i drvenog medicinskog potrošnog materijala (grupa 5)</t>
  </si>
  <si>
    <t>12-JDN-2023</t>
  </si>
  <si>
    <t>Media d.o.o., Karlovačka cesta 65a, 10000 Zagreb</t>
  </si>
  <si>
    <t>02.05.2024.</t>
  </si>
  <si>
    <t>Ugovor br 93/2023 o kupoprodaji potrošnog materijala za spajanje, šivanje, ligature (grupa 21) - 2. godina</t>
  </si>
  <si>
    <t>40-JDN-2023</t>
  </si>
  <si>
    <t>03.05.2024.</t>
  </si>
  <si>
    <t>Bravarija Piljek, Mirkovec 75, 49223 Sveti Križ Začretje</t>
  </si>
  <si>
    <t>04.05.2024.</t>
  </si>
  <si>
    <t>100-JDN-2023</t>
  </si>
  <si>
    <t>98-JDN-2023</t>
  </si>
  <si>
    <t>77-JDN-2023</t>
  </si>
  <si>
    <t>101-JDN-2023</t>
  </si>
  <si>
    <t>25.06.2023.</t>
  </si>
  <si>
    <t>14-JDN-2023</t>
  </si>
  <si>
    <t>Ugovor br. 55/2022 o kupoprodaji ugradbenog i potrošnog materijala za ortopediju i traumatologiju (grupa 3) - 1. godina</t>
  </si>
  <si>
    <t>Ugovor br. 45/2022 o kupoprodaji ugradbenog i potrošnog materijala za ortopediju i traumatologiju (grupa 1) - 1. godina</t>
  </si>
  <si>
    <t>Doctum d.o.o., Eugena Kumičića 2, 51410 Opatija</t>
  </si>
  <si>
    <t>Ugovor br. 48/2023 o isporuci i montaži aparata za pranje, pražnjenje i termodezinfekciju noćnih i urinskih posuda za potrebe cijele Bolnice (1 kom)</t>
  </si>
  <si>
    <t>Ugovor br. 67/2023 o kupoprodaji zavojnog materijala (grupe 14 i 16) - 2. godina</t>
  </si>
  <si>
    <t>Ugovor br. 66/2023 o kupoprodaji zavojnog materijala (grupe 5 i 11) - 2. godina</t>
  </si>
  <si>
    <t>Ugovor br. 60/2023 o isporuci i montaži multifunkcijskog aparata za Odjel fizikalne medicine, reumatologije i rehabilitacije (2 kom)</t>
  </si>
  <si>
    <t>Ugovor br. 64/2023 o kupoprodaji zavojnog materijala (grupe 10 i 22) - 2. godina</t>
  </si>
  <si>
    <t>Ugovor br. 58/2023 o isporuci i montaži kineteka za razgibavanje kuka, koljena i stopala za Odjel za ortopediju (1 kom)</t>
  </si>
  <si>
    <t>Ugovor br. 70/2023 o kupoprodaji lijekova po grupama - 1 (grupe 5, 6, 8, 10, 11, 12, 16, 30, 37, 39, 42, 43, 44, 46, 49, 51, 52, 55, 56, 57, 58, 59, 60, 61, 62, 63, 79, 80, 81, 82, 98, 108, 134, 135, 139, 142, 144, 145, 152, 153, 157, 158, 162, 163, 166, 174 i 175) - 2. godina</t>
  </si>
  <si>
    <t>Ugovor br. 78/2023 o kupoprodaji lijekova po grupama - 2 (grupe 1, 2, 5, 15, 18, 32, 35, 36, 38, 40, 50, 52, 53, 54, 58, 59, 60, 65, 81, 87, 100, 101, 104, 105, 106, 109, 118, 120, 122, 125, 135, 137, 144, 153, 156 i 163) - 2. godina</t>
  </si>
  <si>
    <t>Ugovor br. 79/2023 o kupoprodaji lijekova po grupama - 3 (grupe 1, 7, 17, 18, 19, 28, 36, 37, 38, 45, 46, 58, 64, 67, 68, 73, 76, 81, 92, 94, 97, 98, 99, 100, 102, 103, 104, 105, 106, 108, 111, 115, 116, 120, 121, 122, 124, 125, 126, 139, 142, 143, 144, 146, 147, 149, 150, 151, 159, 163, 166, 169, 173, 174, 175, 180 i 183) - 2. godina</t>
  </si>
  <si>
    <t>Ugovor br. 82/2023 o kupoprodaji lijekova po grupama - 1 (grupe 14, 26, 75, 76, 77, 78, 99 i 101) - 2. godina</t>
  </si>
  <si>
    <t>Ugovor br. 83/2023 o kupoprodaji lijekova po grupama - 2 (grupe 13, 96, 124, 158, 165 i 171) - 2. godina</t>
  </si>
  <si>
    <t>Ugovor br. 84/2023 o kupoprodaji lijekova po grupama - 3 (grupe 10, 11, 20, 34, 39, 47, 69, 78, 84, 85, 176, 182 i 186) - 2. godina</t>
  </si>
  <si>
    <t>Ugovor br. 71/2023 o kupoprodaji lijekova po grupama - 1 (grupe 7, 19, 20, 21 ,22, 23, 27, 31, 35, 36, 38, 41,47, 48, 50, 66, 69, 71, 72, 73, 74, 84, 89, 90, 93, 94, 95, 102, 106, 109, 109, 114, 122, 123, 129, 138, 143, 155, 160, 161, 165, 167, 170, 171, 172 i 176) - 2. godina</t>
  </si>
  <si>
    <t>Ugovor br. 76/2023 o kupoprodaji lijekova po grupama - 2 (grupe 4, 9, 10, 11, 12, 14, 16, 20, 22, 23, 27, 29, 30, 41, 51, 56, 57, 69, 70, 71, 73, 75, 77, 79, 80, 82, 86, 88, 91, 95, 98, 99, 102, 108, 111, 112, 113, 131, 132, 136, 146, 149, 150, 152, 157, 159, 160, 161, 166, 167, 169 i 175) - 2. godina</t>
  </si>
  <si>
    <t>Ugovor br. 72/2023 o kupoprodaji lijekova po grupama - 1 (grupe 86, 87, 88, 96, 97, 113, 117, 118, 119, 120, 130, 132 i 140) - 2. godina</t>
  </si>
  <si>
    <t>Ugovor br. 80/2023 o kupoprodaji lijekova po grupama - 2 (grupe 24, 148, 151, 172 i 173) - 2. godina</t>
  </si>
  <si>
    <t>Ugovor br. 77/2023 o kupoprodaji lijekova po grupama - 3 (grupe 5, 12, 15, 16, 22, 23, 25, 26, 27, 30, 31, 35, 43, 44, 48, 50, 51, 52, 53, 54, 55, 59, 65, 66, 75, 89, 90, 95, 96, 114, 117, 119, 123, 132, 135, 137, 145, 148, 152, 156, 157, 160, 161, 162, 164, 165, 167, 168, 170, 177, 178, 179, 181 i 188) - 2. godina</t>
  </si>
  <si>
    <t>Ugovor br. 69/2023 o kupoprodaji adsorbera za purifikaciju krvi - 2. godina</t>
  </si>
  <si>
    <t>Ugovor br. 65/2023 o kupoprodaji zavojnog materijala (grupe 2, 3 i 23) - 2. godina</t>
  </si>
  <si>
    <t>Ugovor br. 63/2023 o kupoprodaji zavojnog materijala (grupe 1, 4, 13, 19 i 21) - 2. godina</t>
  </si>
  <si>
    <t>Ugovor br. 92/2023 o kupoprodaji potrošnog materijala za spajanje, šivanje, ligature (grupe 8, 9, 11, 13, 16 i 17) - 2. godina</t>
  </si>
  <si>
    <t>Ugovor br. 89/2023 o kupoprodaji potrošnog materijala za spajanje, šivanje, ligature (grupe 14 i 15) - 2. godina</t>
  </si>
  <si>
    <t>Ugovor br. 90/2023 o kupoprodaji potrošnog materijala za spajanje, šivanje, ligature (grupe 1, 2 i 20) - 2. godina</t>
  </si>
  <si>
    <t>Ugovor br. 56/2023 o isporuci i montaži vaginalne sonde za Odjel za ginekologiju i opstetriciju (1 kom)</t>
  </si>
  <si>
    <t>Ugovor br. 57/2023 o isporuci i motaži glave za aparat shaver za Odjel za ortopediju (1 kom)</t>
  </si>
  <si>
    <t>Ugovor br. 94/2023 o kupoprodaji potrošnog materijala za spajanje, šivanje, ligature (grupe 6, 7 i 12) - 2. godina</t>
  </si>
  <si>
    <t>Ugovor br. 96/2023 za uslugu skupljanja i odvoza biorazgradivog otpada iz kuhinje ključnog broja 20 01 08</t>
  </si>
  <si>
    <t>Ugovor br. 97/2023 o isporuci i montaži generatora za Centralni operacijski blok i centralnu sterilizaciju (2 kom)</t>
  </si>
  <si>
    <t>Ugovor br. 86/2023o kupoprodaji lijekova po grupama - 1 (grupe 65, 67, 68, 70, 107, 115, 125, 126, 128 i 133) - 2. godina</t>
  </si>
  <si>
    <t>Ugovor br. 87/2023 o kupoprodaji lijekova po grupama - 2 (grupa 155) - 2. godina</t>
  </si>
  <si>
    <t>Ugovor br. 87/2023 o kupoprodaji lijekova po grupama - 3 (grupe 13 i 14) - 2. godina</t>
  </si>
  <si>
    <t>Ugovor br. 101/2023 o kupoprodaji zavojnog materijala (grupe 6, 7, 9, 12, 15, 17, 18 i 20) - 2. godina</t>
  </si>
  <si>
    <t>Ugovor br. 98/2023 o isporuci i montaži infuzomata za potrebe cijele Bolnice</t>
  </si>
  <si>
    <t>Ugovor br. 91/2023 o kupoprodaji potrošnog materijala za spajanje, šivanje, ligature (grupe 14 i 15) - 2. godina</t>
  </si>
  <si>
    <t>Ugovor br. 59/2023 o isporuci i montaži mikroskopa za Medicinsko-biokemijski laboratorij (1 kom)</t>
  </si>
  <si>
    <t>Ugovor br. 73/2023 o kupoprodaji lijekova po grupama - 1 (grupe 1, 2, 3, 4, 9, 13, 15, 17, 18, 24, 25, 28, 29, 32, 33, 34, 40, 53, 54, 64, 83, 85, 91, 92, 103, 104, 105, 110, 111, 112, 116, 121, 124, 127, 131, 136, 137, 141, 147,148, 149, 150, 151, 156, 159, 164, 168, 169 i 173) - 2. godina</t>
  </si>
  <si>
    <t>Ugovor br. 74/2023 o kupoprodaji lijekova po grupama - 2 (grupe 6, 8, 17, 21, 25, 26, 31, 33, 37, 39, 42, 43, 44, 45, 46, 47, 48, 49, 61, 62, 63, 64, 66, 67, 68, 72, 74, 76, 78, 83, 84, 85, 89, 90, 92, 93, 94, 103, 107, 110, 114, 115, 116, 117, 119, 121, 123, 126, 127, 128, 129, 130, 133, 134, 138, 140, 145, 147, 154, 162, 164, 168 i 174) - 2. godina</t>
  </si>
  <si>
    <t>Ugovor br. 75/2023 o kupoprodaji lijekova po grupama - 3 (grupe 2, 3, 4, 9, 21, 24, 29, 32, 49, 62, 63, 70, 71, 72, 74, 77, 83, 86, 87, 88, 91, 93, 101, 107, 109, 110, 112, 113, 118, 127, 128, 129, 130, 131, 133, 134, 136, 138, 140, 141, 153, 154, 155, 158, 184, 185 i 187) - 2. godina</t>
  </si>
  <si>
    <t>Ugovor br. 99/2023 o isporuci i montaži bušilice za Odjel za ortopediju (1 kom)</t>
  </si>
  <si>
    <t xml:space="preserve">Ugovor br. 53/2023 o isporuci dječje špatule za videolaringoskop za Odjel za anesteziologiju, reanimatologiju i intenzivno liječenje (1 kom) </t>
  </si>
  <si>
    <t>Ugovor br. 100/2023 o usluzi preventivnog održavanja i servisiranja uređaja proizvođača "Olympus"</t>
  </si>
  <si>
    <t>Ugovor br. 81/2023 o kupoprodaji lijekova po grupama - 3 (grupe 8, 33, 40, 41, 42, 56, 57, 60 i 61) - 2. godina</t>
  </si>
  <si>
    <t>Ugovor br. 106/2023 o kupoprodaji intraokularnih leća (grupa 1)</t>
  </si>
  <si>
    <t>Ugovor br. 107/2023 o kupoprodaji intraokularnih leća (grupa 2)</t>
  </si>
  <si>
    <t>Ugovor br. 105/2023 o kupoprodaji kompresa (poništena grupa postupka ev.br.: 15/2021)</t>
  </si>
  <si>
    <t>Ugovor br. 103/2023 o isporuci i montaži uredskog namještaja - Uredski stolci (40 kom), uredski stolci s eko kožom (12 kom), uredski stolovi s ladičarima (40 kom), poličar (15 kom) za potrebe cijele Bolnice</t>
  </si>
  <si>
    <t xml:space="preserve">Ugovor br. 104/2023 o isporuci i montaži ultrazvučnog uređaja za Odjel za kardiologiju (1 kom) </t>
  </si>
  <si>
    <t>Ugovor br. 102/2023 o isporuci i montaži kolica za sortiranje smeća za Centralni operacijski blok i centralnu sterilizaciju (7 kom)</t>
  </si>
  <si>
    <t>Ugovor br. 109/2023 o kupoprodaji medicinskog potrošnog materijala za anesteziju (grupa 1)</t>
  </si>
  <si>
    <t>Ugovor br. 115/2023 o kupoprodaji transanalne pristupne platforme</t>
  </si>
  <si>
    <t>102-JDN-2023</t>
  </si>
  <si>
    <t>09.05.2023.</t>
  </si>
  <si>
    <t>08.05.2024.</t>
  </si>
  <si>
    <t>Ugovor br. 116/2023 o kupoporodaji reagensa CYFRA 21-1 za analizator Abbott Alinity I</t>
  </si>
  <si>
    <t>I. Aneks okvirnog sporazuma br. 26/2022 o kupoprodaji laboratorijskih reagensa i laboratorijskog i hematološkog potrošnog materijala (grupe 5 i 9)</t>
  </si>
  <si>
    <t>07.05.2025.</t>
  </si>
  <si>
    <t>I. Aneks ugovora br. 30/2023 o kupoprodaji laboratorijskih reagensa i laboratorijskog i hematološkog potrošnog materijala (grupe 5 i 9) - 2. godina</t>
  </si>
  <si>
    <t>07.05.2024.</t>
  </si>
  <si>
    <t>Ugovor br. 112/2023 o kupoprodaji staklenog, plastičnog, metalnog i drvenog medicinskog potrošnog materijala (grupe 1, 2 i 4)</t>
  </si>
  <si>
    <t>Ugovor br. 110/2023 o kupoprodaji medicinskog potrošnog materijala za anesteziju (grupe 2 i 4)</t>
  </si>
  <si>
    <t>Ugovor br. 108/2023 o kupoprodaji materijala za čišćenje i održavanje medicinskih aparata</t>
  </si>
  <si>
    <t>28-JDN-2023</t>
  </si>
  <si>
    <t>Ugovor br. 114/2023 o kupoprodaji staklenog, plastičnog, metalnog i drvenog medicinskog potrošnog materijala (grupe 3 i 6)</t>
  </si>
  <si>
    <t>Labor et medicina d.o.o., Gačec 23, 10000 Zagreb</t>
  </si>
  <si>
    <t>Ugovor br. 111/2023 o kupoprodaji medicinskog potrošnog materijala za anesteziju (grupa 3)</t>
  </si>
  <si>
    <t>II. Aneks Ugovora br. 24/2022 o nabavi radova na projektu "Energetska obnova zgrade centralne bolničke građevine Opće bolnice "Dr. Tomislav Bardek", na adresi Željka Selingera 1, Koprivnica"</t>
  </si>
  <si>
    <t>01.08.2023.</t>
  </si>
  <si>
    <t>Ugovor br. 118/2023 o kupoprodaji kazeta za aparat Nidek Fortas CV-30000</t>
  </si>
  <si>
    <t>30-JDN-2023</t>
  </si>
  <si>
    <t>21.05.2024.</t>
  </si>
  <si>
    <t>Ugovor br. 119/2023 o isporuci i montaži anesteziološkog aparata za Odjel za anesteziologiju, reanimatologiju i intenzivno liječenje (1 kom)</t>
  </si>
  <si>
    <t>21/2023</t>
  </si>
  <si>
    <t>23.07.2023.</t>
  </si>
  <si>
    <t>Napomena: iznos sklopljen u kn: 214.192,50 kn</t>
  </si>
  <si>
    <t>Napomena: iznos sklopljen u kn: 48.748,75 kn</t>
  </si>
  <si>
    <t>Napomena: iznos sklopljen u kn: 80.390,59 kn</t>
  </si>
  <si>
    <t>Napomena: iznos sklopljen u kn: 17.642,50 kn</t>
  </si>
  <si>
    <t>Napomena: iznos sklopljen u kn: 103.982,50 kn</t>
  </si>
  <si>
    <t>Napomena: iznos sklopljen u kn: 4.362,25 kn</t>
  </si>
  <si>
    <t>Napomena: iznos sklopljen u kn: 17.902,50 kn</t>
  </si>
  <si>
    <t>Napomena: iznos sklopljen u kn: 6.013,70 kn</t>
  </si>
  <si>
    <t>I. Aneks ugovora br. 184/2020 o nabavi usluge voditelja financija projekta "Energetska obnova centralne bolničke građevine Opće bolnice "Dr. Tomislav Bardek" na adresi Željka Selingera 1, Koprivnica</t>
  </si>
  <si>
    <t>Ugovor br. 117/2023 za uslugu prijevoza anatomskog (patološkog) otpada</t>
  </si>
  <si>
    <t>62-JDN-2023</t>
  </si>
  <si>
    <t>14.05.2024.</t>
  </si>
  <si>
    <t>Ugovor br. 121/2023 o kupoprodaji arterijskih i venskih kanila</t>
  </si>
  <si>
    <t>106-JDN-2023</t>
  </si>
  <si>
    <t>Mediva d.o.o., Svetonedeljska 62a, 10431 Sveta Nedjelja</t>
  </si>
  <si>
    <t>30.05.2024.</t>
  </si>
  <si>
    <t>103-JDN-2023</t>
  </si>
  <si>
    <t>Petgrad d.o.o., Trg Tomislava dr. Bardeka 4, 48000 Koprivnica</t>
  </si>
  <si>
    <t>Ugovor br. 123/2023 za uslugu izrade glavnog projekta energetske obnove edukacijsko-trenažnog centra Opće bolnice „Dr. Tomislav Bardek“ Koprivnica – objekt Šoderica</t>
  </si>
  <si>
    <t>Ugovor br. 120/2023 o kupoprodaji sredstva za tretman parnih postrojenja i toplovodnih sustava</t>
  </si>
  <si>
    <t>107-JDN-2023</t>
  </si>
  <si>
    <t>Aema tehnologija vode d.o.o., Ilica 122, 10000 Zagreb</t>
  </si>
  <si>
    <t>Ugovor br. 131/2023 o kupoprodaji medicinskog potrošnog materijala za EKG, EEG, UZV, EMG, CTG, senzori (grupe 1, 4, 5, 9)</t>
  </si>
  <si>
    <t>17-JDN-2023</t>
  </si>
  <si>
    <t>06.06.2024.</t>
  </si>
  <si>
    <t>Ugovor br. 134/2023 o kupoprodaji medicinskog potrošnog materijala za EKG, EEG, UZV, EMG, CTG, senzori (grupa 6)</t>
  </si>
  <si>
    <t>Ugovor br. 132/2023 o kupoprodaji medicinskog potrošnog materijala za EKG, EEG, UZV, EMG, CTG, senzori (grupa 2)</t>
  </si>
  <si>
    <t>Ugovor br. 136/2023 o kupoprodaji medicinskog potrošnog materijala za EKG, EEG, UZV, EMG, CTG, senzori (grupa 10)</t>
  </si>
  <si>
    <t>06.06.2023.</t>
  </si>
  <si>
    <t>05.06.2024.</t>
  </si>
  <si>
    <t>08.06.2024.</t>
  </si>
  <si>
    <t>INA - Industrija nafte d.d., Avenija Većeslava Holjevca 10, 10020 Zagreb</t>
  </si>
  <si>
    <t>Ugovor br. 140/2023 o kupoprodaji motornog benzina i dizel goriva</t>
  </si>
  <si>
    <t>46-JDN-2023</t>
  </si>
  <si>
    <t>09.06.2024.</t>
  </si>
  <si>
    <t>Ugovor br. 127/2023 o kupoprodaji sredstva za čišćenje, pranje i denzifekciju i sredstva za pranje rublja (grupe 1,2,5,6 i 7)</t>
  </si>
  <si>
    <t>3-JDN-2023</t>
  </si>
  <si>
    <t>Mesna industrija - Vajda d.d., Zagrebačka 4, 40000 Čakovec</t>
  </si>
  <si>
    <t>Ugovor br. 141/2023 o kupoprodaji prehrambenih proizvoda (grupe 23, 24 i 25)</t>
  </si>
  <si>
    <t>15/2023</t>
  </si>
  <si>
    <t>15.06.2023.</t>
  </si>
  <si>
    <t>14.06.2024.</t>
  </si>
  <si>
    <t>Ugovor br. 135/2023 o kupoprodaji medicinskog potrošnog materijala za EKG, EEG, UZV, EMG, CTG, senzori (grupa 8)</t>
  </si>
  <si>
    <t>12.06.2024.</t>
  </si>
  <si>
    <t>Ugovor br. 133/2023 o kupoprodaji medicinskog potrošnog materijala za EKG, EEG, UZV, EMG, CTG, senzori (grupa 3)</t>
  </si>
  <si>
    <t>Ugovor br. 125/2023 o kupoprodaji medicinskog potrošnog materijala za operacijske sale (grupa 2)</t>
  </si>
  <si>
    <t>42-JDN-2023</t>
  </si>
  <si>
    <t>01.06.2024.</t>
  </si>
  <si>
    <t>Ugovor br. 124/2023 o kupoprodaji medicinskog potrošnog materijala za operacijske sale (grupa 1)</t>
  </si>
  <si>
    <t>11.06.2024.</t>
  </si>
  <si>
    <t>Ugovor br. 122/2023 o kupoprodaji mrežica za ginekologiju</t>
  </si>
  <si>
    <t>26-JDN-2023</t>
  </si>
  <si>
    <t>Ugovor br. 137/2023 o kupoprodaji lijeka abirateron (grupa 1)</t>
  </si>
  <si>
    <t>Ugovor br. 138/2023 o kupoprodaji lijeka abirateron (grupa 2)</t>
  </si>
  <si>
    <t>7 mjeseci od dana sklapanja ugovora</t>
  </si>
  <si>
    <t>109-JDN-2023</t>
  </si>
  <si>
    <t>11.01.2024.</t>
  </si>
  <si>
    <t>Ugovor br. 126/2023 o skupljanju, prijevozu i zbrinjavanju bolničkog otpada</t>
  </si>
  <si>
    <t>17/2023</t>
  </si>
  <si>
    <t>6 mjeseci od dana sklapanja ugovora</t>
  </si>
  <si>
    <t>Ugovor br. 128/2023 o kupoprodaji sredstava za čišćenje, pranje i dezinfekciju i sredstva za pranje rublja (grupa 4)</t>
  </si>
  <si>
    <t>05.06.2023.</t>
  </si>
  <si>
    <t>4.6.2023.</t>
  </si>
  <si>
    <t>Ugovor br. 145/2023 o kupoprodaji prehrambenih proizvoda (grupe 17, 18, 20, 21 i 28)</t>
  </si>
  <si>
    <t>Ugovor br. 142/2023 o kupoprodaji prehrabmenih proizvoda (grupa 1)</t>
  </si>
  <si>
    <t>Ugovor br. 154/2023 o kupoprodaji laboratorijskih reagensa i potrošnog laboratorijskog materijala za hematološki brojač - 2. godina</t>
  </si>
  <si>
    <t>Ugovor br. 130/2023 o opskrbi plinom</t>
  </si>
  <si>
    <t>Ugovor br. 152/2023o kupoprodaji elektrostimulatora srca</t>
  </si>
  <si>
    <t>10/2023</t>
  </si>
  <si>
    <t>18.12.2023.</t>
  </si>
  <si>
    <t>Ugovor o kupoprodaji dijagnostičkih sredstava - test traka za glukozu</t>
  </si>
  <si>
    <t>Ugovor o isporuci i montaži bolesničkih kreveta sa stalcima za infuziju, trapezima i antidekubitalnim madracima za standardnu njegu bolesnika (30 kom) za potrebe cijele Bolnice, bolesnički kreveti sa vagom, sa stalcima za infuziju, trapezima i antidekubitalnim madracima (8 kom) za Odjel za hemodijalizu i bolesnički kreveti sa stalcima za infuziju, trapezima i antidekubitalnim madracima za bolesnike težine iznad 200 kg (2 kom) za potrebe cijele Bolnice</t>
  </si>
  <si>
    <t>7-JDN-2023</t>
  </si>
  <si>
    <t>13.06.2024.</t>
  </si>
  <si>
    <t>20/2023</t>
  </si>
  <si>
    <t>12.09.2023.</t>
  </si>
  <si>
    <t>Ugovor br. 150/2023 o isporuci i montaži grijalice za grijanje novorođenčadi</t>
  </si>
  <si>
    <t>110-JDN-2023</t>
  </si>
  <si>
    <t>21.06.2023.</t>
  </si>
  <si>
    <t>Euro trenk d.o.o., Vladimira Nazora 54, Trenkovo, 34330 Velika</t>
  </si>
  <si>
    <t>20.08.2023.</t>
  </si>
  <si>
    <t>Ugovor br. 156/2023 o redovnom servisu vatrodojavnog sustava, protuprovalnog sustava i sustava videonadzora (grupe 1,2,3)</t>
  </si>
  <si>
    <t>71-JDN-2023</t>
  </si>
  <si>
    <t>22.06.2024.</t>
  </si>
  <si>
    <t>31.05.2024.</t>
  </si>
  <si>
    <t>Ugovor br. 151/2023 o kupoprodaji prehrabmenih proizvoda (grupa 34)</t>
  </si>
  <si>
    <t>Stanić d.o.o., Kerestinečka cesta 57/A, 10431 Sveta Nedelja</t>
  </si>
  <si>
    <t>Ugovor br. 146/2023 o kupoprodaji prehrabmenih proizvoda (grupe 4, 7, 22 i 35)</t>
  </si>
  <si>
    <t>Ugovor br. 144/2023 o kupoprodaji prehrabmenih proizvoda (grupe 2, 3, 5, 8, 9, 10, 11, 12, 13, 14, 15, 16, 27, 32 i 33)</t>
  </si>
  <si>
    <t>20.06.2024.</t>
  </si>
  <si>
    <t>I. Aneks ugovora br. 277/2022 o pružanju računalnih usluga - održavanje perifernih računalnih uređaja</t>
  </si>
  <si>
    <t>Ugovor br. 167/2023 o kupoprodaji jednokratnih zaštitnih maski (grupa 5)</t>
  </si>
  <si>
    <t>38-JDN-2023</t>
  </si>
  <si>
    <t>27.06.2024.</t>
  </si>
  <si>
    <t>Ugovor br. 161/2023 o kupoprodaji medicinskog potrošnog materijala za oftalmologiju (grupe 1, 2, 3)</t>
  </si>
  <si>
    <t>18-JDN-2023</t>
  </si>
  <si>
    <t>Ugovor br. 160/2023 o kupoprodaji medicinskog potrošnog materijala za oftalmologiju (grupa 7)</t>
  </si>
  <si>
    <t>28.06.2024.</t>
  </si>
  <si>
    <t>Ugovor br. 170/2023 o kupoprodaji vaskularnih proteza i ostalog vaskularnog potrošnog materijala (grupa 2)</t>
  </si>
  <si>
    <t>11-JDN-2023</t>
  </si>
  <si>
    <t>Ugovor br. 163/2023 o kupoprodaji kemikalija (grupa 1)</t>
  </si>
  <si>
    <t>8-JDN-2023</t>
  </si>
  <si>
    <t>29.06.2024.</t>
  </si>
  <si>
    <t>Ugovor br. 165/2023 o kupoprodaji kemikalija (grupe 3, 4, 7, 8)</t>
  </si>
  <si>
    <t>26.06.2023.</t>
  </si>
  <si>
    <t>Ugovor br. 157/2023 o kupoprodaji medicinskog nekemijskog potrošnog materijala - elektrode neutralne, kablova za elektrode neutralne. omče elektroda i držači elektroda</t>
  </si>
  <si>
    <t>22-JDN-2023</t>
  </si>
  <si>
    <t>III. Aneks Ugovora br. 24/2022 o nabavi radova na projektu "Energetska obnova zgrade centralne bolničke građevine Opće bolnice "Dr. Tomislav Bardek", na adresi Željka Selingera 1, Koprivnica"</t>
  </si>
  <si>
    <t>20.06.2023.</t>
  </si>
  <si>
    <t>Perutnina Ptuj - Pipo d.o.o., Rudolfa Steinera 7, 40000 Čakovec</t>
  </si>
  <si>
    <t>19.06.2024.</t>
  </si>
  <si>
    <t>Ugovor br. 147/2023 o kupoprodaji prehrabmenih proizvoda (grupa 26)</t>
  </si>
  <si>
    <t>Ugovor br. 169/2023 o kupoprodaji vaskularnih proteza i ostalog vaskularnog potrošnog materijala (grupe 1, 3)</t>
  </si>
  <si>
    <t>27-JDN-2023</t>
  </si>
  <si>
    <t>03.07.2023.</t>
  </si>
  <si>
    <t>02.07.2024.</t>
  </si>
  <si>
    <t>03.07.2024.</t>
  </si>
  <si>
    <t>Ugovor br. 171/2023 o kupoprodaji ogrtača za jednokratnu upotrebu (grupe 1, 3, 4, 5, 6)</t>
  </si>
  <si>
    <t>Ugovor br. 164/2023 o kupoprodaji kemikalija (grupa 2)</t>
  </si>
  <si>
    <t>Ugovor br. 162/2023 o kupoprodaji medicinskog potrošnog materijala za oftalmologiju (grupe 4, 6)</t>
  </si>
  <si>
    <t>Ugovor br. 129/2023 o kupoprodaji sredstava za čišćenje, pranje i dezinfekciju i sredstva za pranje rublja (grupa 3)</t>
  </si>
  <si>
    <t>Ugovor br. 158/2023 o kupoprodaji medicinskog potrošnog materijala za endoskopiju</t>
  </si>
  <si>
    <t>31-JDN-2023</t>
  </si>
  <si>
    <t>05.07.2023.</t>
  </si>
  <si>
    <t>04.07.2024.</t>
  </si>
  <si>
    <t>Ugovor br. 168/2023 o kupoprodaji jednokratnih zaštitnih maski (grupe 1, 2, 3, 4, 6)</t>
  </si>
  <si>
    <t>Ugovor br. 148/2023 o kupoprodaji prehrabmenih proizvoda (grupa 29)</t>
  </si>
  <si>
    <t>Ugovor br. 172/2023 o kupoprodaji ogrtača za jednokratnu upotrebu (grupe 2, 7)</t>
  </si>
  <si>
    <t>Ugovor br. 159/2023 o kupoprodaji medicinskog potrošnog materijala za oftalmologiju (grupa 5)</t>
  </si>
  <si>
    <t>05.07.2024.</t>
  </si>
  <si>
    <t>13/2023</t>
  </si>
  <si>
    <t>06.07.2023.</t>
  </si>
  <si>
    <t>Ugovor br. 174/2023 o kupoprodaji materijala za spajanje, šivanje i ligature (grupa 3)</t>
  </si>
  <si>
    <t>Ugovor br. 178/2023 o kupoprodaji dezinficijensa (grupa 20)</t>
  </si>
  <si>
    <t>14/2023</t>
  </si>
  <si>
    <t>Ugovor br. 177/2023 o kupoprodaji dezinficijensa (grupe 4, 7, 13, 14)</t>
  </si>
  <si>
    <t>06.07.2024.</t>
  </si>
  <si>
    <t>Ugovor br. 183/2023 o kupoprodaji dezinficijensa (grupe 8, 15, 18)</t>
  </si>
  <si>
    <t>09.07.2024.</t>
  </si>
  <si>
    <t>104-JDN-2023</t>
  </si>
  <si>
    <t>12.07.2023.</t>
  </si>
  <si>
    <t>6 mjeseci</t>
  </si>
  <si>
    <t>I. Aneks Ugovora br. 236/2022 za nabavu lijekova na listama HZZO-a koji imaju generičke paralele za zdravstvene ustanove u Republici Hrvatskoj, tender III (grupe 117, 136)</t>
  </si>
  <si>
    <t>I. Aneks Ugovora br. 245/2022 za nabavu lijekova na listama HZZO-a koji imaju generičke paralele za zdravstvene ustanove u Republici Hrvatskoj, tender IV (grupa 200)</t>
  </si>
  <si>
    <t>I. Aneks Ugovora br. 255/2022 za nabavu lijekova na listama HZZO-a koji imaju generičke paralele za zdravstvene ustanove u Republici Hrvatskoj, tender VI (grupe 319, 320, 321)</t>
  </si>
  <si>
    <t>I. Aneks Ugovora br. 265/2022 za nabavu lijekova na listama HZZO-a koji imaju generičke paralele za zdravstvene ustanove u Republici Hrvatskoj, tender IX (grupa 438)</t>
  </si>
  <si>
    <t>Ugovor br. 176/2023 o kupoprodaji materijala za spajanje, šivanje i ligature (grupa 2)</t>
  </si>
  <si>
    <t>06.01.2024.</t>
  </si>
  <si>
    <t>05.01.2024.</t>
  </si>
  <si>
    <t>08.07.2023.</t>
  </si>
  <si>
    <t>13.01.2024.</t>
  </si>
  <si>
    <t>07.01.2024.</t>
  </si>
  <si>
    <t>I. Aneks Ugovora br. 225/2022 za nabavu lijekova na listama HZZO-a koji imaju generičke paralele za zdravstvene ustanove u Republici Hrvatskoj, tender I (grupe 2, 10, 14, 22, 24, 25, 26, 27, 30, 31 i 37)</t>
  </si>
  <si>
    <t>I. Aneks Ugovora br. 229/2022 za zdravstvene ustanove u Republici Hrvatskoj, tender II (grupe 45, 47, 51, 52, 56, 61, 62, 63, 64, 68, 69, 79, 80, 81, 82, 89, 90, 94, 95 i 96)</t>
  </si>
  <si>
    <t>I. Aneks Ugovora br. 233/2022 za zdravstvene ustanove u Republici Hrvatskoj, tender III (grupe 99, 100, 102, 103, 110, 111, 120, 121, 122, 123, 125, 126, 132, 133, 137, 140, 141, 142, 143, 144, 148, 150, 151, 154, 155 i 156)</t>
  </si>
  <si>
    <t>I. Aneks Ugovora br. 238/2022 za nabavu lijekova na listama HZZO-a koji imaju generičke paralele za zdravstvene ustanove u Republici Hrvatskoj, tender IV (grupe 159, 160, 161, 163, 166, 167, 168, 169, 172, 175, 176, 178, 182, 183, 184, 191, 196, 197 i 198)</t>
  </si>
  <si>
    <t>I. Aneks Ugovora br. 247/2022 za nabavu lijekova na listama HZZO-a koji imaju generičke paralele za zdravstvene ustanove u Republici Hrvatskoj, tender V (grupe 206, 207, 212, 219, 220, 221, 227, 228, 229, 231, 233, 247, 251, 253, 268, 271, 274, 276, 280, 281, 283 i 284)</t>
  </si>
  <si>
    <t>I. Aneks Ugovora br. 250/2022 za nabavu lijekova na listama HZZO-a koji imaju generičke paralele za zdravstvene ustanove u Republici Hrvatskoj, tender VI (grupe 287, 289, 300, 307, 308, 310, 314, 315, 316, 318, 322, 328, 333, 337 i 338)</t>
  </si>
  <si>
    <t>I. Aneks Ugovora br. 256/2022 za nabavu lijekova na listama HZZO-a koji imaju generičke paralele za zdravstvene ustanove u Republici Hrvatskoj, tender VII (grupe 339, 340, 342, 343, 344, 355, 356, 357, 369, 374, 375 i 376)</t>
  </si>
  <si>
    <t>I. Aneks Ugovora br. 260/2022 za nabavu lijekova na listama HZZO-a koji imaju generičke paralele za zdravstvene ustanove u Republici Hrvatskoj, tender VIII (grupe 382, 384, 391, 393, 394, 396, 406, 407, 413, 414, 419 i 420)</t>
  </si>
  <si>
    <t>I. Aneks Ugovora br. 266/2022 za nabavu lijekova na listama HZZO-a koji imaju generičke paralele za zdravstvene ustanove u Republici Hrvatskoj, tender IX (grupe 428, 435, 443, 451, 459, 460 i 466)</t>
  </si>
  <si>
    <t>I. Aneks Ugovora br. 270/2022 za nabavu lijekova na listama HZZO-a koji imaju generičke paralele za zdravstvene ustanove u Republici Hrvatskoj, tender X (grupe 475, 487, 491, 492, 493, 498, 515, 516 i 518)</t>
  </si>
  <si>
    <t>I. Aneks Ugovora br. 227/2022 za nabavu lijekova na listama HZZO-a koji imaju generičke paralele za zdravstvene ustanove u Republici Hrvatskoj, tender I (grupe 15, 16, 32, 33, 35, 36)</t>
  </si>
  <si>
    <t>I. Aneks Ugovora br. 235/2022 za nabavu lijekova na listama HZZO-a koji imaju generičke paralele za zdravstvene ustanove u Republici Hrvatskoj, tender III (grupe 118, 124, 146, 147)</t>
  </si>
  <si>
    <t>I. Aneks Ugovora br. 242/2022 za nabavu lijekova na listama HZZO-a koji imaju generičke paralele za zdravstvene ustanove u Republici Hrvatskoj, tender IV (grupe 162, 170, 177, 185, 188, 189, 190, 192, 193, 195)</t>
  </si>
  <si>
    <t>I. Aneks Ugovora br. 248/2022 za nabavu lijekova na listama HZZO-a koji imaju generičke paralele za zdravstvene ustanove u Republici Hrvatskoj, tender V (grupe 218, 239, 249, 254, 275, 285)</t>
  </si>
  <si>
    <t>I. Aneks Ugovora br. 252/2022 za nabavu lijekova na listama HZZO-a koji imaju generičke paralele za zdravstvene ustanove u Republici Hrvatskoj, tender VI (grupe 303, 304, 306, 317, 323, 324, 327, 329, 330, 331, 332, 334, 335, 336)</t>
  </si>
  <si>
    <t>I. Aneks Ugovora br. 258/2022 za nabavu lijekova na listama HZZO-a koji imaju generičke paralele za zdravstvene ustanove u Republici Hrvatskoj, tender VII (grupe 341, 345, 346, 347, 348, 349, 366, 379, 380, 381)</t>
  </si>
  <si>
    <t>I. Aneks Ugovora br. 262/2022 za nabavu lijekova na listama HZZO-a koji imaju generičke paralele za zdravstvene ustanove u Republici Hrvatskoj, tender VIII (grupe 392, 398, 400, 401, 408, 409, 410, 411, 412, 421, 422)</t>
  </si>
  <si>
    <t>I. Aneks Ugovora br. 268/2022 za nabavu lijekova na listama HZZO-a koji imaju generičke paralele za zdravstvene ustanove u Republici Hrvatskoj, tender IX (grupe 440, 441, 453, 454, 455, 456, 457, 471, 473, 474)</t>
  </si>
  <si>
    <t>I. Aneks Ugovora br. 272/2022 za nabavu lijekova na listama HZZO-a koji imaju generičke paralele za zdravstvene ustanove u Republici Hrvatskoj, tender X (grupe 484, 485, 489, 490, 497, 499, 507)</t>
  </si>
  <si>
    <t>I. Aneks Ugovora br. 232/2022 za nabavu lijekova na listama HZZO-a koji imaju generičke paralele za zdravstvene ustanove u Republici Hrvatskoj, tender II (grupa 46)</t>
  </si>
  <si>
    <t>I. Aneks Ugovora br. 254/2022 za nabavu lijekova na listama HZZO-a koji imaju generičke paralele za zdravstvene ustanove u Republici Hrvatskoj, tender VI (grupa 309)</t>
  </si>
  <si>
    <t>I. Aneks Ugovora br. 264/2022 za nabavu lijekova na listama HZZO-a koji imaju generičke paralele za zdravstvene ustanove u Republici Hrvatskoj, tender VIII (grupa 397)</t>
  </si>
  <si>
    <t>I. Aneks Ugovora br. 274/2022 za nabavu lijekova na listama HZZO-a koji imaju generičke paralele za zdravstvene ustanove u Republici Hrvatskoj, tender X (grupe 517 i 520)</t>
  </si>
  <si>
    <t>Ugovor br. 180/2023 o kupoprodaji dezinficijensa (grupa 16)</t>
  </si>
  <si>
    <t>17.01.2024.</t>
  </si>
  <si>
    <t>I. Aneks ugovora br. 228/2022 za nabavu lijekova na listama HZZO-a koji imaju generičke paralele za zdravstvene ustanove u Republici Hrvatskoj, tender I (grupe 11, 19, 23, 34 i 38)</t>
  </si>
  <si>
    <t>I. Aneks ugovora br. 231/2022 za nabavu lijekova na listama HZZO-a koji imaju generičke paralele za zdravstvene ustanove u Republici Hrvatskoj, tender II (grupa 49)</t>
  </si>
  <si>
    <t>I. Aneks ugovora br. 237/2022 za nabavu lijekova na listama HZZO-a koji imaju generičke paralele za zdravstvene ustanove u Republici Hrvatskoj, tender III (grupe 105, 106, 107, 108, 129 i 152)</t>
  </si>
  <si>
    <t>I. Aneks ugovora br. 243/2022 za nabavu lijekova na listama HZZO-a koji imaju generičke paralele za zdravstvene ustanove u Republici Hrvatskoj, tender IV (grupe 202, 203, 204 i 205)</t>
  </si>
  <si>
    <t>I. Aneks ugovora br. 249/2022 za nabavu lijekova na listama HZZO-a koji imaju generičke paralele za zdravstvene ustanove u Republici Hrvatskoj, tender V (grupe 210, 216 i 244)</t>
  </si>
  <si>
    <t>I. Aneks ugovora br. 253/2022 za nabavu lijekova na listama HZZO-a koji imaju generičke paralele za zdravstvene ustanove u Republici Hrvatskoj, tender VI (grupe 291, 294 i 305)</t>
  </si>
  <si>
    <t>I. Aneks ugovora br. 259/2022 za nabavu lijekova na listama HZZO-a koji imaju generičke paralele za zdravstvene ustanove u Republici Hrvatskoj, tender VII (grupe 351 i 367)</t>
  </si>
  <si>
    <t>I. Aneks ugovora br. 263/2022 za nabavu lijekova na listama HZZO-a koji imaju generičke paralele za zdravstvene ustanove u Republici Hrvatskoj, tender VIII (grupe 399, 402 i 405)</t>
  </si>
  <si>
    <t>I. Aneks ugovora br. 269/2022 za nabavu lijekova na listama HZZO-a koji imaju generičke paralele za zdravstvene ustanove u Republici Hrvatskoj, tender IX (grupe 432, 433, 434, 436, 447 i 448)</t>
  </si>
  <si>
    <t>I. Aneks ugovora br. 273/2022 za nabavu lijekova na listama HZZO-a koji imaju generičke paralele za zdravstvene ustanove u Republici Hrvatskoj, tender X (grupe 476, 479, 480, 501, 502, 509, 510, 511, 512 i 519)</t>
  </si>
  <si>
    <t>I. Aneks ugovora br. 276/2022 za nabavu lijekova na listama HZZO-a koji imaju generičke paralele za zdravstvene ustanove u Republici Hrvatskoj, tender XI (grupe 521, 524 i 525)</t>
  </si>
  <si>
    <t>I. Aneks ugovora br. 226/2022 za nabavu lijekova na listama HZZO-a koji imaju generičke paralele za zdravstvene ustanove u Republici Hrvatskoj, tender I (grupe 3, 4, 9, 12, 13, 17, 18, 20, 21, 39, 40, 41 i 42)</t>
  </si>
  <si>
    <t>I. Aneks ugovora br. 230/2022 za nabavu lijekova na listama HZZO-a koji imaju generičke paralele za zdravstvene ustanove u Republici Hrvatskoj, tender II (grupe 44, 48, 50, 53, 54, 55, 57, 58, 59, 65, 66, 67, 70, 71, 72, 73, 74, 87 i 91)</t>
  </si>
  <si>
    <t>I. Aneks ugovora br. 234/2022 za nabavu lijekova na listama HZZO-a koji imaju generičke paralele za zdravstvene ustanove u Republici Hrvatskoj, tender III (grupe 109, 112, 113, 114, 115, 116, 119, 127, 128, 130, 131, 134, 135, 138, 139, 157 i 158)</t>
  </si>
  <si>
    <t>I. Aneks ugovora br. 239/2022 za nabavu lijekova na listama HZZO-a koji imaju generičke paralele za zdravstvene ustanove u Republici Hrvatskoj, tender IV (grupe 179, 180 i 181)</t>
  </si>
  <si>
    <t>I. Aneks ugovora br. 246/2022 za nabavu lijekova na listama HZZO-a koji imaju generičke paralele za zdravstvene ustanove u Republici Hrvatskoj, tender V (grupe 209, 211, 213, 214, 215, 217, 223, 224, 225, 226, 240, 241, 242, 243, 258, 263, 265, 267, 273 i 282)</t>
  </si>
  <si>
    <t>I. Aneks ugovora br. 251/2022 za nabavu lijekova na listama HZZO-a koji imaju generičke paralele za zdravstvene ustanove u Republici Hrvatskoj, tender VI (grupe 290, 292, 293, 296, 311, 312, 313, 325 i 326)</t>
  </si>
  <si>
    <t>I. Aneks ugovora br. 257/2022 za nabavu lijekova na listama HZZO-a koji imaju generičke paralele za zdravstvene ustanove u Republici Hrvatskoj, tender VII (grupe 350, 352, 353, 354, 358, 359, 360, 362, 363, 364, 365, 368, 370, 371, 372, 373, 377 i 378)</t>
  </si>
  <si>
    <t>I. Aneks ugovora br. 261/2022 za nabavu lijekova na listama HZZO-a koji imaju generičke paralele za zdravstvene ustanove u Republici Hrvatskoj, tender VIII (grupe 383, 385, 386, 387, 388, 389, 390, 403, 404, 415, 418, 423, 424, 425 i 426)</t>
  </si>
  <si>
    <t>I. Aneks ugovora br. 267/2022 za nabavu lijekova na listama HZZO-a koji imaju generičke paralele za zdravstvene ustanove u Republici Hrvatskoj, tender IX (grupe 427, 439, 442, 445, 446, 449, 450, 452, 458 i 462)</t>
  </si>
  <si>
    <t>I. Aneks ugovora br. 271/2022 za nabavu lijekova na listama HZZO-a koji imaju generičke paralele za zdravstvene ustanove u Republici Hrvatskoj, tender X (grupe 477, 478, 481, 482, 483, 486, 488, 494, 495, 496, 500, 503, 504, 505 i 506)</t>
  </si>
  <si>
    <t>I. Aneks ugovora br. 275/2022 za nabavu lijekova na listama HZZO-a koji imaju generičke paralele za zdravstvene ustanove u Republici Hrvatskoj, tender X (grupe 522 i 523)</t>
  </si>
  <si>
    <t>Ugovor br. 175/2023 o kupoprodaji materijala za spajanje, šivanje i ligature (grupa 1)</t>
  </si>
  <si>
    <t>Johnson&amp;Johnson d.o.o., S.E. Oreškovićeva 6h, 10010 Zagreb</t>
  </si>
  <si>
    <t>16.01.2024.</t>
  </si>
  <si>
    <t>Ugovor br. 166/2023 o provedbi usluge dozimetrijskog nadzora izloženih radnika i ispitivanje uređaja</t>
  </si>
  <si>
    <t>72-JDN-2023</t>
  </si>
  <si>
    <t>25.06.2024.</t>
  </si>
  <si>
    <t>Ugovor br. 155/2023 o isporuci i montaži perilice posuđa za bijelo suđe za Odsjek za dijetetiku i prehranu (1 kom)</t>
  </si>
  <si>
    <t>22/2023</t>
  </si>
  <si>
    <t>Tehno-Zagreb d.o.o., Hrastovička 70, 10250 Lučko</t>
  </si>
  <si>
    <t>19.09.2023.</t>
  </si>
  <si>
    <t>Ugovor br. 179/2023 o kupoprodaji dezinficijensa (grupa 3)</t>
  </si>
  <si>
    <t>Eurokontakt d.o.o., Sveti Duh 198, 10000 Zagreb</t>
  </si>
  <si>
    <t>Ugovor br. 182/2023 o kupoprodaji dezinficijensa (grupe 1, 2, 5, 6, 9, 10, 11, 19, 21, 23, 24)</t>
  </si>
  <si>
    <t>I. Aneks ugovora br. 281/2022 za nabavu posebnih skupina lijekova za zdravstvene ustanove u Republici Hrvatskoj (grupe 8, 19, 28, 30, 31, 34, 45, 56, 62, 84, 87, 90, 99 i 111)</t>
  </si>
  <si>
    <t>19.07.2023.</t>
  </si>
  <si>
    <t>18.01.2024.</t>
  </si>
  <si>
    <t>Ugovor br. 184/2023 o pružanju računalnih usluga - održavanje perifernih računalnih uređaja</t>
  </si>
  <si>
    <t>69-JDN-2023</t>
  </si>
  <si>
    <t>31.07.2027.</t>
  </si>
  <si>
    <t>21.07.2023.</t>
  </si>
  <si>
    <t>I. Aneks ugovora br. 283/2022 za nabavu posebnih skupina lijekova za zdravstvene ustanove u Republici Hrvatskoj (grupe 14, 15, 16, 27, 33, 40, 51, 101, 106, 116, 117, 118)</t>
  </si>
  <si>
    <t>20.01.2024.</t>
  </si>
  <si>
    <t>Ugovor br. 181/2023 o kupoprodaji dezinficijensa (grupe 17, 21)</t>
  </si>
  <si>
    <t>Ugovor br. 191/2023 o kupoprodaji radne obuće za medicinsko i nemedicinsko osoblje</t>
  </si>
  <si>
    <t>51-JDN-2023</t>
  </si>
  <si>
    <t>25.07.2023.</t>
  </si>
  <si>
    <t>24.09.2023.</t>
  </si>
  <si>
    <t>Ugovor br.186/2023 o kupoprodaji uredskog potrošnog materijala (grupe (1,3,4,5)</t>
  </si>
  <si>
    <t>1-JDN-2023</t>
  </si>
  <si>
    <t>26.07.2023.</t>
  </si>
  <si>
    <t>25.07.2024.</t>
  </si>
  <si>
    <t>I. Aneks ugovora br. 287/2022 za nabavu posebnih skupina lijekova za zdravstvene ustanove u Republici Hrvatskoj (grupe 66, 74)</t>
  </si>
  <si>
    <t>Ugovor br.189/2023 o kupoprodaji proizvoda - poništene grupe postupka javne nabave ev. broj: 15.1/2023 (grupe 3 i 4)</t>
  </si>
  <si>
    <t>111-JDN-2023</t>
  </si>
  <si>
    <t>Voće Varaždin d.o.o., Ivane Brlić-Mažuranić 15, 42000 Varaždin</t>
  </si>
  <si>
    <t>26.07.2024.</t>
  </si>
  <si>
    <t>27.07.2023.</t>
  </si>
  <si>
    <t>12.08.2023.</t>
  </si>
  <si>
    <t>15 dana od dana sklapanja ugovora</t>
  </si>
  <si>
    <t>113-JDN-2023</t>
  </si>
  <si>
    <t>Ugovor br.195/2023 za uslugu izrade energetskog pregleda i izrade energetskog certifikata u sklopu projekta „Energetska obnova zgrade centralne bolničke građevine Opće bolnice „Dr. Tomislav Bardek“, na adresi Željka Selingera 1, Koprivnica“</t>
  </si>
  <si>
    <t>I. Aneks ugovora br. 285/2022 za nabavu posebnih skupina lijekova za zdravstvene ustanove u Republici Hrvatskoj (grupe 5, 11, 29, 55, 69, 70, 77, 78, 79, 85, 86, 97, 100, 103, 109, 110)</t>
  </si>
  <si>
    <t>03.08.2023.</t>
  </si>
  <si>
    <t>02.02.2024.</t>
  </si>
  <si>
    <t>Ugovor br.188/2023 o kupoprodaji medicinskog potrošnog materijala - picco kateter, regulator za hemodinamski nadzor i uvodnica za termodilucijski kateter, kateter set, sonde (grupe 1, 4)</t>
  </si>
  <si>
    <t>23-JDN-2023</t>
  </si>
  <si>
    <t>Ugovor br.185/2023 o kupoprodaji uredskog potrošnog materijala (grupa 2)</t>
  </si>
  <si>
    <t>31.07.2024.</t>
  </si>
  <si>
    <t>Ugovor br.190/2023 o kupoprodaji proizvoda - poništene grupe postupka javne nabave ev. broj: 15.1/2023 (grupe 1 i 2)</t>
  </si>
  <si>
    <t>I. Aneks Okvirnog sporazuma br. 125/2021 o kupoprodaji filtera i otopina za dijalizu, te potrošnog materijala za liječenje bubrega (grupe 5, 7, 10, 13)</t>
  </si>
  <si>
    <t>3 mjeseca</t>
  </si>
  <si>
    <t>I. Aneks ugovora br. 291/2022 o kupoprodaji filtera i otopina za dijalizu, te potrošnog materijala za liječenje bubrega (grupe 5, 7, 10, 13)</t>
  </si>
  <si>
    <t>I. Aneks Okvirnog sporazuma br. 72/2021 za nabavu usluge osiguranja imovine, odgovornosti, nezgode i vozila</t>
  </si>
  <si>
    <t>Ugovor br.173/2023 za nabavu usluge osiguranja imovine, odgovornosti, nezgode i vozila</t>
  </si>
  <si>
    <t>30.06.2024.</t>
  </si>
  <si>
    <t>I. Aneks ugovora br. 288/2022 za nabavu posebnih skupina lijekova za zdravstvene ustanove u Republici Hrvatskoj (grupa 36)</t>
  </si>
  <si>
    <t>11.08.2023.</t>
  </si>
  <si>
    <t>10.02.2024.</t>
  </si>
  <si>
    <t>Ugovor br.187/2023 o kupoprodaji medicinskog potrošnog materijala - picco kateter, regulator za hemodinamski nadzor i uvodnica za termodilucijski kateter, kateter set, sonde (grupe 2, 3)</t>
  </si>
  <si>
    <t>Ugovor br. 196/2023 o kupoprodaji materijala za inkontinenciju - pelene, podloge za inkontinenciju i ulošci (grupa 1) - 2. godina</t>
  </si>
  <si>
    <t>I. Aneks okvirnog sporazuma br. 123/2021o kupoprodaji filtera i otopina za dijalizu, te potrošnog materijala za liječenje bubrega (grupe 1, 3, 8, 9 i 12)</t>
  </si>
  <si>
    <t>29.10.2023.</t>
  </si>
  <si>
    <t>I. Aneks ugovora br. 290/2022 o kupoprodaji filtera i otopina za dijalizu, te potrošnog materijala za liječenje bubrega (grupe 1, 3, 8, 9 i 12) - 2. god.</t>
  </si>
  <si>
    <t>05.11.2023.</t>
  </si>
  <si>
    <t>II. Aneks ugovora br. 244/2022 za nabavu lijekova na listama HZZO-a koji imaju generičke paralele za zdravstvene ustanove u Republici Hrvatskoj, tender IV (grupe 173 i 174)</t>
  </si>
  <si>
    <t>I. Aneks ugovora br. 280/2022 za nabavu posebnih skupina lijekova za zdravstvene ustanove u Republici Hrvatskoj (grupe 1, 2, 4, 6, 7, 9, 10, 12, 13, 17, 18, 20, 22, 23, 24, 25, 26, 32, 35, 37, 41, 42, 43, 44, 47, 48, 50, 53, 54, 57, 58, 60, 61, 63, 64, 65, 67, 73, 75, 76, 80, 81, 82, 83, 88, 89, 91, 92, 93, 94, 98, 104, 107, 113, 114, 115)</t>
  </si>
  <si>
    <t>Ugovor br. 197/2023 o kupoprodaji materijala za inkontinenciju - pelene, podloge za inkontinenciju i ulošci (grupe 2, 3, 4) - 2. godina</t>
  </si>
  <si>
    <t>02.08.2024.</t>
  </si>
  <si>
    <t>I.Aneks okvirnog sporazuma br. 126/2021 o kupoprodaji filtera i otopina za dijalizu, te potrošnog materijala za liječenje bubrega (grupe 14 i 15)</t>
  </si>
  <si>
    <t>05.11.2024.</t>
  </si>
  <si>
    <t>I. Aneks ugovora br. 292/2022 o kupoprodaji filtera i otopina za dijalizu, te potrošnog materijala za liječenje bubrega (grupe 14 i 15) - 2. god.</t>
  </si>
  <si>
    <t>17.11.2023.</t>
  </si>
  <si>
    <t>Ugovor br. 194/2023 o kupoprodaji zavoja gipsanog</t>
  </si>
  <si>
    <t>45-JDN-2023</t>
  </si>
  <si>
    <t>30.01.2024.</t>
  </si>
  <si>
    <t>I. Aneks ugovora br. 284/2022 za nabavu posebnih skupina lijekova za zdravstvene ustanove u Republici Hrvatskoj (grupe 3, 21, 39, 46, 52, 71, 95, 102, 112)</t>
  </si>
  <si>
    <t>Ugovor br. 192/2023 o kupoprodaji materijala za higijenske potrebe i njegu</t>
  </si>
  <si>
    <t>112-JDN-2023</t>
  </si>
  <si>
    <t>Euro rosa IP d.o.o., Froudeova ulica 3, 10020 Zagreb</t>
  </si>
  <si>
    <t>06.02.2024.</t>
  </si>
  <si>
    <t>Ugovor br. 193/2023 o implementaciji korporativne komunikacijske mreže - Internet brzine 200/200 Mbps</t>
  </si>
  <si>
    <t>53-JDN-2023</t>
  </si>
  <si>
    <t>22.08.2024.</t>
  </si>
  <si>
    <t>Ugovor br. 199/2023 o kupoprodaji medicinskog potrošnog materijala za rodilište</t>
  </si>
  <si>
    <t>115-JDN-2023</t>
  </si>
  <si>
    <t>06.08.2024.</t>
  </si>
  <si>
    <t>Ugovor br. 202/2023 o kupoprodaji specijalnih sredstava za pranje i čišćenje razne opreme (grupa 2)</t>
  </si>
  <si>
    <t>4-JDN-2023</t>
  </si>
  <si>
    <t>28.08.2023.</t>
  </si>
  <si>
    <t>Medis servis, Poljana Dragutina Kalea 9, 10000 Zagreb</t>
  </si>
  <si>
    <t>27.08.2024.</t>
  </si>
  <si>
    <t>Kairos-BS d.o.o., Krvarić 22, 10000 Zagreb</t>
  </si>
  <si>
    <t>Ugovor br. 198/2023 o isporuci i montaži namještaja za potrebe Odjela za transfuziju</t>
  </si>
  <si>
    <t>114-JDN-2023</t>
  </si>
  <si>
    <t>75 dana od dana sklapanja ugovora</t>
  </si>
  <si>
    <t>Panon trade d.o.o., Hondlova 2/13, 10000 Zagreb</t>
  </si>
  <si>
    <t>11.11.2023.</t>
  </si>
  <si>
    <t>59-JDN-2023</t>
  </si>
  <si>
    <t>31.08.2023.</t>
  </si>
  <si>
    <t>30.08.2024.</t>
  </si>
  <si>
    <t>Ugovor br. 205/2023 o kupoprodaji reagensa za analizatore Abbott Alinitx I i Thermo Fisher Scientific Phadia 200 (grupa 2)</t>
  </si>
  <si>
    <t>Ugovor br. 203/2023 o usluzi preventivnog održavanja i servisiranja uređaja proizvođača "Drager Medical"</t>
  </si>
  <si>
    <t>116-JDN-2023</t>
  </si>
  <si>
    <t>05.09.2024.</t>
  </si>
  <si>
    <t>Ugovor br. 206/2023 o kupoprodaji reagensa za analizatore Abbott Alinitx I i Thermo Fisher Scientific Phadia 200 (grupa 1)</t>
  </si>
  <si>
    <t>07.09.2023.</t>
  </si>
  <si>
    <t>06.09.2024.</t>
  </si>
  <si>
    <t>Okvirni sporazum br. 207/2023 o nabavi usluge najma i održavanja radiološkog sustava za obradu slike - PACS i administrativnog radiološkog sustava - RIS</t>
  </si>
  <si>
    <t>19/2023</t>
  </si>
  <si>
    <t>EHS d.o.o., R.F. Mihanovića 9, 10000 Zagreb</t>
  </si>
  <si>
    <t>30.08.2025.</t>
  </si>
  <si>
    <t>Ugovor br. 204/2023 o kupoprodaji igli za sklerozaciju</t>
  </si>
  <si>
    <t>33-JDN-2023</t>
  </si>
  <si>
    <t>10.09.2024.</t>
  </si>
  <si>
    <t>Ugovor br. 201/2023 o kupoprodaji specijalnih sredstava za pranje i čišćenje razne opreme (grupa 1)</t>
  </si>
  <si>
    <t>11.09.2024.</t>
  </si>
  <si>
    <t>Ugovor br. 208/2023 o kupoprodaji laboratorijskih reagensa i laboratorijskog i hematološkog potrošnog materijala (grupa 3) - 2. godina</t>
  </si>
  <si>
    <t>18.09.2023.</t>
  </si>
  <si>
    <t>08.09.2024.</t>
  </si>
  <si>
    <t>Ugovor br. 210/2023 o nabavi usluge najma i održavanja radiološkog sustava za obradu slike - PACS i administrativnog radiološkog sustava - RIS - 1. godina</t>
  </si>
  <si>
    <t>21.09.2023.</t>
  </si>
  <si>
    <t>20.09.2024.</t>
  </si>
  <si>
    <t>Ugovor br. 209/2023  o isporuci i montaži operativnog sustava za transanalnu kirurgiju i mezorektalnu eksciziju</t>
  </si>
  <si>
    <t>24/2023</t>
  </si>
  <si>
    <t>Ugovor br. 211/2023 o nabavi usluge preventivnog održavanja i servisiranja uređaja proizvođača "B. Braun"</t>
  </si>
  <si>
    <t>60-JDN-2023</t>
  </si>
  <si>
    <t>26.09.2024.</t>
  </si>
  <si>
    <t>Ugovor br. 214/2023 o izvršenju usluge izrade studije izvedivosti i analize troškova i koristi u sklopu projekta "Regionalni centar za palijativnu medicinu i liječenje boli"</t>
  </si>
  <si>
    <t>108-JDN-2023</t>
  </si>
  <si>
    <t>Key project d.o.o., Ilica 246A, 10000 Zagreb</t>
  </si>
  <si>
    <t>16.12.2023.</t>
  </si>
  <si>
    <t>Ugovor br. 218/2023 o kupoprodaji obloga, punjenja (pokrivala) za rane i stoma pomagala (grupa 5)</t>
  </si>
  <si>
    <t>24-JDN-2023</t>
  </si>
  <si>
    <t>Hospitalija Pharmacum d.o.o., Bunska ulica 8, 31000 Osijek</t>
  </si>
  <si>
    <t>28.09.2024.</t>
  </si>
  <si>
    <t>Ugovor br. 217/2023 o kupoprodaji obloga, punjenja (pokrivala) za rane i stoma pomagala (grupe 3 i 7)</t>
  </si>
  <si>
    <t>27.09.2024.</t>
  </si>
  <si>
    <t>Ugovor br. 95/2023 o kupoprodaji potrošnog materijala za spajanje, šivanje, ligature (grupe 3, 18 i 19) - 2. godina</t>
  </si>
  <si>
    <t>Ugovor br. 216/2023 o kupoprodaji obloga, punjenja (pokrivala) za rane i stoma pomagala (grupa 2)</t>
  </si>
  <si>
    <t>01.10.2024.</t>
  </si>
  <si>
    <t>Ugovor br. 220/2023 o godišnjem servisu aparata za Odjelu za hemodijalizu (grupa 1)</t>
  </si>
  <si>
    <t>117-JDN-2023</t>
  </si>
  <si>
    <t>Ugovor br. 215/2023 o kupoprodaji obloga, punjenja (pokrivala) za rane i stoma pomagala (grupe 1 i 6)</t>
  </si>
  <si>
    <t>Rozi step d.o.o., Jurkovićeva 12, 10000 Zagreb</t>
  </si>
  <si>
    <t>Medicline d.o.o., Vukovarska 229 C, 31000 Osijek</t>
  </si>
  <si>
    <t>Ugovor br. 219/2023 o kupoprodaji obloga, punjenja (pokrivala) za rane i stoma pomagala (grupa 4)</t>
  </si>
  <si>
    <t>04.10.2023.</t>
  </si>
  <si>
    <t>03.10.2024.</t>
  </si>
  <si>
    <t>Ugovor br. 222/2023 o kupoprodaji medicinskog potrošnog materijala - sistemi za infuziju i transfuziju (grupa 1)</t>
  </si>
  <si>
    <t>21-JDN-2023</t>
  </si>
  <si>
    <t>Ugovor br. 230/2023 za nabavu materijala za zatvaranje i spajanje rana (spajači, rezači - stapleri) - grupa 7</t>
  </si>
  <si>
    <t>09.10.2023.</t>
  </si>
  <si>
    <t>Dvogodišnje sklapanje Ugovora</t>
  </si>
  <si>
    <t>08.10.2025.</t>
  </si>
  <si>
    <t>Ugovor br. 234/2023 za nabavu laparoskopskih instrumenata i potrošnog materijala za elektrokirurgiju - grupa 5</t>
  </si>
  <si>
    <t>3.3.9./2023</t>
  </si>
  <si>
    <t>3.3.2./2023</t>
  </si>
  <si>
    <t>Ugovor br. 229/2023 za nabavu materijala za zatvaranje i spajanje rana (spajači, rezači - stapleri) - grupa 5</t>
  </si>
  <si>
    <t>Ugovor br. 231/2023 za nabavu laparoskopskih instrumenata i potrošnog materijala za elektrokirurgiju - grupe 1, 8</t>
  </si>
  <si>
    <t>10.10.2023.</t>
  </si>
  <si>
    <t>09.10.2025.</t>
  </si>
  <si>
    <t>Ugovor br. 225/2023 o kupoprodaji medicinskog potrošnog materijala za uređaj Airvo2</t>
  </si>
  <si>
    <t>41-JDN-2023</t>
  </si>
  <si>
    <t>08.10.2024.</t>
  </si>
  <si>
    <t>Rekonstrukcija poda na Odjelu za transfuziju (narudžbenica)</t>
  </si>
  <si>
    <t>120-JDN-2023</t>
  </si>
  <si>
    <t>Popravak aparata Shimadzu Radspeed CH-200 Pro (narudžbenica)</t>
  </si>
  <si>
    <t>45 dana od dana primitka narudžbenice</t>
  </si>
  <si>
    <t>18.11.2023.</t>
  </si>
  <si>
    <t>Ugovor br. 223/2023 o kupoprodaji medicinskog potrošnog materijala - sistemi za infuziju i transfuziju (grupe 2, 3, 4)</t>
  </si>
  <si>
    <t>Smart Medical d.o.o., Trg Petra Preradovića 6, 10000 Zagreb</t>
  </si>
  <si>
    <t>Ugovor br. 241/2023 za nabavu potrošnog materijala za sterilizaciju (grupe 1, 3, 29, 36, 40, 41, 47)</t>
  </si>
  <si>
    <t>E-ZN-VV-7/23</t>
  </si>
  <si>
    <t>12.10.2025.</t>
  </si>
  <si>
    <t>Ugovor br. 242/2023 za nabavu potrošnog materijala za sterilizaciju (grupe 6, 7, 11, 15, 45, 46)</t>
  </si>
  <si>
    <t>12.10.2023.</t>
  </si>
  <si>
    <t>11.10.2025.</t>
  </si>
  <si>
    <t>Ugovor br. 238/2023 za nabavu potrošnog materijala za sterilizaciju (grupa 32)</t>
  </si>
  <si>
    <t>Ugovor br. 236/2023 za nabavu laparoskopskih instrumenata i potrošnog materijala za elektrokirurgiju (grupa 15)</t>
  </si>
  <si>
    <t>11.10.2023.</t>
  </si>
  <si>
    <t>10.10.2025.</t>
  </si>
  <si>
    <t>Ugovor br. 235/2023 za nabavu laparoskopskih instrumenata i potrošnog materijala za elektrokirurgiju (grupa 6)</t>
  </si>
  <si>
    <t>Ugovor br. 227/2023 za nabavu materijala za zatvaranje i spajanje rana (spajači, rezači - stapleri) - grupa 3</t>
  </si>
  <si>
    <t>Ugovor br. 212/2023 o kupoprodaji pribora i potrošnog materijala za čišćenje i održavanje (grupe 1,2,3)</t>
  </si>
  <si>
    <t>5-JDN-2023</t>
  </si>
  <si>
    <t>10.10.2024.</t>
  </si>
  <si>
    <t>16.10.2025.</t>
  </si>
  <si>
    <t>Ugovor br. 228/2023 za nabavu materijala za zatvaranje i spajanje rana (spajači, rezači - stapleri) - grupa 4</t>
  </si>
  <si>
    <t>Ugovor br. 232/2023 za nabavu laparoskopskih instrumenata i potrošnog materijala za elektrokirurgiju - grupa 2</t>
  </si>
  <si>
    <t>Ugovor br. 237/2023 za nabavu materijala za zatvaranje i spajanje rana (spajači, rezači - stapleri) - grupa 3</t>
  </si>
  <si>
    <t>Ugovor br. 213/2023 o kupoprodaji pribora i potrošnog materijala za čišćenje i održavanje (grupa 4)</t>
  </si>
  <si>
    <t>15.10.2024.</t>
  </si>
  <si>
    <t>Ugovor br. 240/2023 za nabavu potrošnog materijala za sterilizaciju (grupe 2, 4, 13, 24, 25)</t>
  </si>
  <si>
    <t>Ugovor br. 253/2023 za nabavu ugradbenog i potrošnog materijala za oftalmologiju (grupa 9)</t>
  </si>
  <si>
    <t>1.1.2.A.154</t>
  </si>
  <si>
    <t>Ugovor br. 246/2023 o kupoprodaji filtera i otopina za dijalizu, te potrošnog materijala za liječenje bubrega (grupa 8)</t>
  </si>
  <si>
    <t>7/2023</t>
  </si>
  <si>
    <t>16.10.2024.</t>
  </si>
  <si>
    <t>Ugovor br. 256/2023 za nabavu materijala za postojeće EKG monitore i defibrilatore te ostali pribor za praćenje srčanih funkcija (grupa 27)</t>
  </si>
  <si>
    <t>3.3.76./2023</t>
  </si>
  <si>
    <t>18.10.2025.</t>
  </si>
  <si>
    <t>Ugovor br. 221/2023 o godišnjem servisu aparata za Odjelu za hemodijalizu (grupa 2)</t>
  </si>
  <si>
    <t>Fresenius Medical Care Hrvatska d.o.o., Savska opatovina 36, 10000 Zagreb</t>
  </si>
  <si>
    <t>Ugovor br. 252/2023 za nabavu ugradbenog i potrošnog materijala za oftalmologiju (grupa 38)</t>
  </si>
  <si>
    <t>Ugovor br. 251/2023 za nabavu ugradbenog i potrošnog materijala za oftalmologiju (grupa 30)</t>
  </si>
  <si>
    <t>Ugovor br. 245/2023 o kupoprodaji filtera i otopina za dijalizu, te potrošnog materijala za liječenje bubrega (grupe 1, 3, 9, 12)</t>
  </si>
  <si>
    <t>Ugovor br. 244/2023 o kupoprodaji filtera i otopina za dijalizu, te potrošnog materijala za liječenje bubrega (grupe 2, 4, 5, 6, 7, 10, 13, 16)</t>
  </si>
  <si>
    <t>Ugovor br. 249/2023 o kupoprodaji sistema za vađenje krvi</t>
  </si>
  <si>
    <t>Okvirni sporazum br. 248/2023 o kupoprodaji sistema za vađenje krvi</t>
  </si>
  <si>
    <t>5/2023</t>
  </si>
  <si>
    <t>12.10.2024.</t>
  </si>
  <si>
    <t>17.10.2024.</t>
  </si>
  <si>
    <t>Ugovor br. 254/2023 za nabavu materijala za postojeće EKG monitore i defibrilatore te ostali pribor za praćenje srčanih funkcija (grupe 2, 3)</t>
  </si>
  <si>
    <t>19.10.2025.</t>
  </si>
  <si>
    <t>Ugovor br. 247/2023 o kupoprodaji filtera i otopina za dijalizu, te potrošnog materijala za liječenje bubrega (grupe 11, 14, 15)</t>
  </si>
  <si>
    <t>Ugovor br. 250/2023 za nabavu ugradbenog i potrošnog materijala za oftalmologiju (grupe 14, 24, 26, 46, 47)</t>
  </si>
  <si>
    <t>Dispomed Promet d.o.o., Podolje 9, 10000 Zagreb</t>
  </si>
  <si>
    <t>Ugovor br. 255/2023 za nabavu materijala za postojeće EKG monitore i defibrilatore te ostali pribor za praćenje srčanih funkcija (grupa 28)</t>
  </si>
  <si>
    <t>Markomed d.o.o., Trg braće Radić 3, 21000 Split</t>
  </si>
  <si>
    <t>23.10.2025.</t>
  </si>
  <si>
    <t>I.Aneks okvirnog sporazuma br. 191/2021 o kupoprodaji kontrastnih sredstava (grupa 8)</t>
  </si>
  <si>
    <t>I.Aneks Ugovora br. 331/2022 o kupoprodaji kontrastnih sredstava (grupa 8)</t>
  </si>
  <si>
    <t>28.01.2024.</t>
  </si>
  <si>
    <t>I.Aneks okvirnog sporazuma br. 194/2021 o kupoprodaji kontrastnih sredstava (grupe 2, 3, 5, 9)</t>
  </si>
  <si>
    <t>I.Aneks Ugovora br. 329/2022 o kupoprodaji kontrastnih sredstava (grupe 2, 3, 5, 9)</t>
  </si>
  <si>
    <t>27.01.2024.</t>
  </si>
  <si>
    <t>I.Aneks okvirnog sporazuma br. 193/2021 o kupoprodaji kontrastnih sredstava (grupe 4, 10)</t>
  </si>
  <si>
    <t>I.Aneks Ugovora br. 326/2022 o kupoprodaji kontrastnih sredstava (grupe 4, 10)</t>
  </si>
  <si>
    <t>21.01.2024.</t>
  </si>
  <si>
    <t>I.Aneks Ugovora br. 151/2023 o kupoprodaji prehrambenih proizvoda (grupa 34)</t>
  </si>
  <si>
    <t>06.10.2023.</t>
  </si>
  <si>
    <t>I.Aneks okvirnog sporazuma br. 192/2021 o kupoprodaji kontrastnih sredstava (grupa 8)</t>
  </si>
  <si>
    <t>I.Aneks Ugovora br. 327/2022 o kupoprodaji kontrastnih sredstava (grupa 8)</t>
  </si>
  <si>
    <t>26.01.2024.</t>
  </si>
  <si>
    <t>Usluga orezivanja, rušenja i zbrinjavanja drveća (narudžbenica)</t>
  </si>
  <si>
    <t>99-JDN-2023</t>
  </si>
  <si>
    <t xml:space="preserve">PILA, vl. Branko Cimerman, uslužni obrt za uređenje i održavanje krajolika, Stjepana Radića 133, 48331 Gola </t>
  </si>
  <si>
    <t>19.03.2024.</t>
  </si>
  <si>
    <t>63-JDN-2023</t>
  </si>
  <si>
    <t>119-JDN-2023</t>
  </si>
  <si>
    <t>Ugovor br. 224/2023 o kupoprodaji medicinskih i nemedicinskih plinova</t>
  </si>
  <si>
    <t>3/2023</t>
  </si>
  <si>
    <t>Messer Croatia Plin d.o.o., Industrijska 1, 10290 Zaprešić</t>
  </si>
  <si>
    <t>28.03.2024.</t>
  </si>
  <si>
    <t>Ugovor br. 243/2023 za nabavu brzih antigenskih testova</t>
  </si>
  <si>
    <t>EVV-ZN 01/23</t>
  </si>
  <si>
    <t>23.10.2023.</t>
  </si>
  <si>
    <t>Better AG, General-Guisan-Str. 8, 6300 Zug, Švicarska</t>
  </si>
  <si>
    <t>22.10.2024.</t>
  </si>
  <si>
    <t>Ugovor br. 262/2023 za nabavu elektrostimulatora srca s pripadajućim elektrodama i dodatnog pribora za ugradnju i testiranje elektrostimulatora srca (grupe 5, 10, 11, 20, 30, 46, 57, 58, 61, 63, 65, 124)</t>
  </si>
  <si>
    <t>Ugovor br. 239/2023 za nabavu potrošnog materijala za sterilizaciju (grupa 26)</t>
  </si>
  <si>
    <t>Ugovor br. 258/2023 za nabavu materijala za postojeće EKG monitore i defibrilatore te ostali pribor za praćenje srčanih funkcija (grupe 9, 11, 16, 19, 31)</t>
  </si>
  <si>
    <t>86/23-OP</t>
  </si>
  <si>
    <t>31.10.2023.</t>
  </si>
  <si>
    <t>Medix-Ray d.o.o., Mlinovi 124, 10000 Zagreb</t>
  </si>
  <si>
    <t>30.10.2025.</t>
  </si>
  <si>
    <t>26.10.2025.</t>
  </si>
  <si>
    <t>Ugovor br. 260/2023 za nabavu potrošnog materijala za neurologiju (grupa 3)</t>
  </si>
  <si>
    <t>1.1.2.20 C-30/2023</t>
  </si>
  <si>
    <t>25.10.2024.</t>
  </si>
  <si>
    <t>Ugovor br. 261/2023 za nabavu potrošnog materijala za neurologiju (grupa 6)</t>
  </si>
  <si>
    <t>06.11.2023.</t>
  </si>
  <si>
    <t>Okvirni sporazum br. 267/2023 o kupoprodaji reagensa i dijagnostičkih sredstava za transfuziju (grupa 2)</t>
  </si>
  <si>
    <t>4/2023</t>
  </si>
  <si>
    <t>16.11.2025.</t>
  </si>
  <si>
    <t>16.11.2024.</t>
  </si>
  <si>
    <t>Ugovor br. 272/2023 o kupoprodaji laboratorijskih reagensa i laboratorijskog potrošnog materijala (grupa 1) - 2. godina</t>
  </si>
  <si>
    <t>Ugovor br. 270/2023 o kupoprodaji reagensa i dijagnostičkih sredstava za transfuziju (grupa 2) - 1. godina</t>
  </si>
  <si>
    <t>10.11.2023.</t>
  </si>
  <si>
    <t>09.11.2024.</t>
  </si>
  <si>
    <t>Ugovor br. 259/2023 za nabavu potrošnog materijala za neurologiju (grupa 2)</t>
  </si>
  <si>
    <t>13.11.2023.</t>
  </si>
  <si>
    <t>12.11.2024.</t>
  </si>
  <si>
    <t>Ugovor br. 273/2023 o kupoprodaji medicinskog potrošnog materijala za intenzivno liječenje</t>
  </si>
  <si>
    <t>16-JDN-2023</t>
  </si>
  <si>
    <t>Okvirni sporazum br. 266/2023 o kupoprodaji reagensa i dijagnostičkih sredstava za transfuziju (grupa 1)</t>
  </si>
  <si>
    <t>Ugovor br. 269/2023 o kupoprodaji reagensa i dijagnostičkih sredstava za transfuziju (grupa 1) - 1. godina</t>
  </si>
  <si>
    <t>DiaHem d.o.o., Bani I. odvojak 4, 10010 Buzin</t>
  </si>
  <si>
    <t>14.11.2025.</t>
  </si>
  <si>
    <t>14.11.2024.</t>
  </si>
  <si>
    <t>Ugovor br. 264/2023 o kupoprodaji laboratorijskih reagensa i potrošnog laboratorijskog materijala za urinske pretrage (grupa 2) - 2. godina</t>
  </si>
  <si>
    <t>04.11.2023.</t>
  </si>
  <si>
    <t>03.11.2024.</t>
  </si>
  <si>
    <t>Ugovor br. 275/2023 o kupoprodaji reagensa za tkivni procesor Logos</t>
  </si>
  <si>
    <t>124-JDN-2023</t>
  </si>
  <si>
    <t>19.11.2024.</t>
  </si>
  <si>
    <t>ALTIUM INTERNATIONAL d.o.o., Karlovačka cesta 24, 10000 Zagreb</t>
  </si>
  <si>
    <t>Ugovor br. 265/2023 o usluzi pregleda i servisiranja vatrogasnih aparata</t>
  </si>
  <si>
    <t>73-JDN-2023</t>
  </si>
  <si>
    <t>Trinex-inspekt d.o.o., Varaždinska 54, 42240 Ivanec</t>
  </si>
  <si>
    <t>Ugovor br. 226/2023 za nabavu materijala za zatvaranje i spajanje rana (spajači, rezači - stapleri) - grupa 1</t>
  </si>
  <si>
    <t>Ugovor br. 233/2023 za nabavu laparoskopskih instrumenata i potrošnog materijala za elektrokirurgiju - grupa 4</t>
  </si>
  <si>
    <t>13.05.2024.</t>
  </si>
  <si>
    <t>Ugovor br. 277/2023 o kupoprodaji medicinskog potrošnog materijala za pripremu kirurških zahvata (grupa 2)</t>
  </si>
  <si>
    <t>Ugovor br. 276/2023 o kupoprodaji medicinskog potrošnog materijala za pripremu kirurških zahvata (grupe 1, 4, 5, 6)</t>
  </si>
  <si>
    <t>123-JDN-2023</t>
  </si>
  <si>
    <t>Ugovor br. 271/2023 o kupoprodaji reagensa i dijagnostičkih sredstava za transfuziju (grupe 3, 4, 5) - 1. godina</t>
  </si>
  <si>
    <t>Okvirni sporazum br. 268/2023 o kupoprodaji reagensa i dijagnostičkih sredstava za transfuziju (grupe 3, 4, 5)</t>
  </si>
  <si>
    <t>20.11.2024.</t>
  </si>
  <si>
    <t>22.11.2024.</t>
  </si>
  <si>
    <t>19.11.2025.</t>
  </si>
  <si>
    <t>Ugovor br. 278/2023 o kupoprodaji medicinskog potrošnog materijala za pripremu kirurških zahvata (grupa 3)</t>
  </si>
  <si>
    <t>28.11.2024.</t>
  </si>
  <si>
    <t>Ugovor br.KLASA: 430-02/23-01/396; URBROJ: 2137-84-01-23-2 o pružanju pravne pomoći</t>
  </si>
  <si>
    <t>67-JDN-2023</t>
  </si>
  <si>
    <t>13.11.2024.</t>
  </si>
  <si>
    <t>U Koprivnici, 30.11.2023. godine</t>
  </si>
</sst>
</file>

<file path=xl/styles.xml><?xml version="1.0" encoding="utf-8"?>
<styleSheet xmlns="http://schemas.openxmlformats.org/spreadsheetml/2006/main">
  <fonts count="15">
    <font>
      <sz val="11"/>
      <color theme="1"/>
      <name val="Calibri"/>
      <family val="2"/>
      <charset val="238"/>
      <scheme val="minor"/>
    </font>
    <font>
      <b/>
      <sz val="11"/>
      <color theme="1"/>
      <name val="Times New Roman"/>
      <family val="1"/>
      <charset val="238"/>
    </font>
    <font>
      <b/>
      <sz val="14"/>
      <color theme="1"/>
      <name val="Times New Roman"/>
      <family val="1"/>
      <charset val="238"/>
    </font>
    <font>
      <sz val="11"/>
      <color theme="1"/>
      <name val="Times New Roman"/>
      <family val="1"/>
      <charset val="238"/>
    </font>
    <font>
      <i/>
      <sz val="12"/>
      <color theme="1"/>
      <name val="Times New Roman"/>
      <family val="1"/>
      <charset val="238"/>
    </font>
    <font>
      <sz val="11"/>
      <color rgb="FF000000"/>
      <name val="Times New Roman"/>
      <family val="1"/>
      <charset val="238"/>
    </font>
    <font>
      <sz val="10"/>
      <name val="Arial"/>
      <family val="2"/>
      <charset val="238"/>
    </font>
    <font>
      <sz val="11"/>
      <name val="Times New Roman"/>
      <family val="1"/>
      <charset val="238"/>
    </font>
    <font>
      <i/>
      <sz val="12"/>
      <name val="Times New Roman"/>
      <family val="1"/>
      <charset val="238"/>
    </font>
    <font>
      <sz val="11"/>
      <name val="Times New Roman"/>
      <family val="1"/>
    </font>
    <font>
      <sz val="11"/>
      <color theme="1"/>
      <name val="Times New Roman"/>
      <family val="1"/>
    </font>
    <font>
      <sz val="10"/>
      <name val="44/2016"/>
      <charset val="238"/>
    </font>
    <font>
      <sz val="10"/>
      <color theme="1"/>
      <name val="Arial"/>
      <family val="2"/>
      <charset val="238"/>
    </font>
    <font>
      <sz val="11"/>
      <name val="Calibri"/>
      <family val="2"/>
      <charset val="238"/>
      <scheme val="minor"/>
    </font>
    <font>
      <sz val="10"/>
      <name val="Arial"/>
      <family val="2"/>
      <charset val="238"/>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6" fillId="0" borderId="0"/>
    <xf numFmtId="0" fontId="14" fillId="0" borderId="0"/>
    <xf numFmtId="0" fontId="6" fillId="0" borderId="0"/>
  </cellStyleXfs>
  <cellXfs count="261">
    <xf numFmtId="0" fontId="0" fillId="0" borderId="0" xfId="0"/>
    <xf numFmtId="0" fontId="1" fillId="0" borderId="1" xfId="0" applyFont="1" applyBorder="1" applyAlignment="1">
      <alignment horizontal="center" wrapText="1"/>
    </xf>
    <xf numFmtId="0" fontId="3" fillId="0" borderId="4" xfId="0" applyFont="1" applyBorder="1" applyAlignment="1">
      <alignment horizontal="center" wrapText="1"/>
    </xf>
    <xf numFmtId="14" fontId="3" fillId="0" borderId="4" xfId="0" applyNumberFormat="1" applyFont="1" applyBorder="1" applyAlignment="1">
      <alignment horizontal="center" wrapText="1"/>
    </xf>
    <xf numFmtId="0" fontId="4" fillId="0" borderId="0" xfId="0" applyFont="1"/>
    <xf numFmtId="0" fontId="5" fillId="0" borderId="4" xfId="0" applyFont="1" applyBorder="1" applyAlignment="1">
      <alignment horizontal="center" wrapText="1"/>
    </xf>
    <xf numFmtId="49" fontId="3" fillId="0" borderId="4" xfId="0" applyNumberFormat="1" applyFont="1" applyBorder="1" applyAlignment="1">
      <alignment horizontal="center" wrapText="1"/>
    </xf>
    <xf numFmtId="49" fontId="1" fillId="0" borderId="2" xfId="0" applyNumberFormat="1" applyFont="1" applyBorder="1" applyAlignment="1">
      <alignment horizontal="center" wrapText="1"/>
    </xf>
    <xf numFmtId="0" fontId="1" fillId="0" borderId="2" xfId="0"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horizontal="center" wrapText="1"/>
    </xf>
    <xf numFmtId="0" fontId="3" fillId="0" borderId="0" xfId="0" applyFont="1" applyBorder="1" applyAlignment="1">
      <alignment horizontal="center" wrapText="1"/>
    </xf>
    <xf numFmtId="49" fontId="3" fillId="0" borderId="0" xfId="0" applyNumberFormat="1" applyFont="1" applyBorder="1" applyAlignment="1">
      <alignment horizontal="center" wrapText="1"/>
    </xf>
    <xf numFmtId="4" fontId="3" fillId="0" borderId="0" xfId="0" applyNumberFormat="1"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horizontal="center" wrapText="1"/>
    </xf>
    <xf numFmtId="0" fontId="8" fillId="0" borderId="0" xfId="0" applyFont="1"/>
    <xf numFmtId="49" fontId="3" fillId="0" borderId="4" xfId="0" applyNumberFormat="1" applyFont="1" applyFill="1" applyBorder="1" applyAlignment="1">
      <alignment horizontal="center" wrapText="1"/>
    </xf>
    <xf numFmtId="0" fontId="3" fillId="0" borderId="4" xfId="0" applyFont="1" applyFill="1" applyBorder="1" applyAlignment="1">
      <alignment horizontal="center" wrapText="1"/>
    </xf>
    <xf numFmtId="4" fontId="3" fillId="0" borderId="4" xfId="0" applyNumberFormat="1" applyFont="1" applyFill="1" applyBorder="1" applyAlignment="1">
      <alignment horizontal="center" wrapText="1"/>
    </xf>
    <xf numFmtId="49" fontId="7" fillId="0" borderId="4" xfId="0" applyNumberFormat="1" applyFont="1" applyBorder="1" applyAlignment="1">
      <alignment horizontal="center" wrapText="1"/>
    </xf>
    <xf numFmtId="0" fontId="3" fillId="0" borderId="1" xfId="0" applyFont="1" applyFill="1" applyBorder="1" applyAlignment="1">
      <alignment horizontal="center" wrapText="1"/>
    </xf>
    <xf numFmtId="49" fontId="3" fillId="0" borderId="1" xfId="0" applyNumberFormat="1" applyFont="1" applyFill="1" applyBorder="1" applyAlignment="1">
      <alignment horizontal="center" wrapText="1"/>
    </xf>
    <xf numFmtId="4" fontId="3" fillId="0" borderId="1" xfId="0" applyNumberFormat="1" applyFont="1" applyFill="1" applyBorder="1" applyAlignment="1">
      <alignment horizontal="center" wrapText="1"/>
    </xf>
    <xf numFmtId="49" fontId="7"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wrapText="1"/>
    </xf>
    <xf numFmtId="0" fontId="10" fillId="0" borderId="4" xfId="0" applyFont="1" applyBorder="1" applyAlignment="1">
      <alignment horizontal="center" wrapText="1"/>
    </xf>
    <xf numFmtId="14" fontId="10" fillId="0" borderId="4" xfId="0" applyNumberFormat="1" applyFont="1" applyBorder="1" applyAlignment="1">
      <alignment horizontal="center" wrapText="1"/>
    </xf>
    <xf numFmtId="4" fontId="10" fillId="0" borderId="4" xfId="0" applyNumberFormat="1" applyFont="1" applyBorder="1" applyAlignment="1">
      <alignment horizontal="center" wrapText="1"/>
    </xf>
    <xf numFmtId="0" fontId="10" fillId="0" borderId="1" xfId="0" applyFont="1" applyBorder="1" applyAlignment="1">
      <alignment horizontal="center" wrapText="1"/>
    </xf>
    <xf numFmtId="0" fontId="10" fillId="0" borderId="1" xfId="0" applyFont="1" applyFill="1" applyBorder="1" applyAlignment="1">
      <alignment wrapText="1"/>
    </xf>
    <xf numFmtId="0" fontId="9" fillId="2" borderId="1" xfId="0" applyFont="1" applyFill="1" applyBorder="1" applyAlignment="1">
      <alignment wrapText="1"/>
    </xf>
    <xf numFmtId="4" fontId="10" fillId="0" borderId="1" xfId="0" applyNumberFormat="1" applyFont="1" applyBorder="1" applyAlignment="1">
      <alignment horizontal="center" wrapText="1"/>
    </xf>
    <xf numFmtId="0" fontId="9" fillId="0" borderId="1" xfId="0" applyFont="1" applyFill="1" applyBorder="1" applyAlignment="1">
      <alignment wrapText="1"/>
    </xf>
    <xf numFmtId="49" fontId="0" fillId="0" borderId="0" xfId="0" applyNumberFormat="1" applyFill="1" applyBorder="1" applyAlignment="1">
      <alignment wrapText="1"/>
    </xf>
    <xf numFmtId="49" fontId="6" fillId="0" borderId="0" xfId="0" applyNumberFormat="1" applyFont="1" applyFill="1" applyBorder="1"/>
    <xf numFmtId="49" fontId="11" fillId="0" borderId="0" xfId="0" applyNumberFormat="1" applyFont="1" applyFill="1" applyBorder="1"/>
    <xf numFmtId="0" fontId="0" fillId="0" borderId="0" xfId="0" applyBorder="1"/>
    <xf numFmtId="0" fontId="9" fillId="2" borderId="1" xfId="0" applyFont="1" applyFill="1" applyBorder="1" applyAlignment="1">
      <alignment horizontal="center" wrapText="1"/>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4" fontId="10" fillId="0" borderId="1" xfId="0" quotePrefix="1" applyNumberFormat="1" applyFont="1" applyFill="1" applyBorder="1" applyAlignment="1">
      <alignment horizontal="center"/>
    </xf>
    <xf numFmtId="0" fontId="9" fillId="0" borderId="1" xfId="0" applyFont="1" applyFill="1" applyBorder="1" applyAlignment="1">
      <alignment horizontal="center"/>
    </xf>
    <xf numFmtId="14" fontId="9" fillId="0" borderId="1" xfId="0" applyNumberFormat="1" applyFont="1" applyFill="1" applyBorder="1" applyAlignment="1">
      <alignment horizontal="center"/>
    </xf>
    <xf numFmtId="0" fontId="10" fillId="0" borderId="5" xfId="0" applyFont="1" applyBorder="1" applyAlignment="1">
      <alignment horizontal="center" wrapText="1"/>
    </xf>
    <xf numFmtId="0" fontId="9" fillId="0" borderId="5" xfId="0" applyFont="1" applyFill="1" applyBorder="1" applyAlignment="1">
      <alignment horizontal="center"/>
    </xf>
    <xf numFmtId="4" fontId="10" fillId="0" borderId="5" xfId="0" quotePrefix="1" applyNumberFormat="1" applyFont="1" applyFill="1" applyBorder="1" applyAlignment="1">
      <alignment horizontal="center"/>
    </xf>
    <xf numFmtId="0" fontId="10" fillId="0" borderId="5" xfId="0" applyFont="1" applyFill="1" applyBorder="1" applyAlignment="1">
      <alignment wrapText="1"/>
    </xf>
    <xf numFmtId="0" fontId="9" fillId="0" borderId="5" xfId="0" applyFont="1" applyFill="1" applyBorder="1" applyAlignment="1">
      <alignment horizontal="center" wrapText="1"/>
    </xf>
    <xf numFmtId="4" fontId="9" fillId="2" borderId="1" xfId="0" quotePrefix="1" applyNumberFormat="1" applyFont="1" applyFill="1" applyBorder="1" applyAlignment="1">
      <alignment horizontal="center"/>
    </xf>
    <xf numFmtId="0" fontId="3" fillId="0" borderId="1" xfId="0" applyFont="1" applyBorder="1" applyAlignment="1">
      <alignment horizontal="center" wrapText="1"/>
    </xf>
    <xf numFmtId="4" fontId="3" fillId="0" borderId="1" xfId="0" applyNumberFormat="1" applyFont="1" applyBorder="1" applyAlignment="1">
      <alignment horizontal="center" wrapText="1"/>
    </xf>
    <xf numFmtId="4" fontId="10" fillId="0" borderId="1" xfId="0" quotePrefix="1" applyNumberFormat="1" applyFont="1" applyFill="1" applyBorder="1" applyAlignment="1">
      <alignment horizontal="center" wrapText="1"/>
    </xf>
    <xf numFmtId="49" fontId="11" fillId="0" borderId="0" xfId="0" applyNumberFormat="1" applyFont="1" applyFill="1" applyBorder="1" applyAlignment="1">
      <alignment wrapText="1"/>
    </xf>
    <xf numFmtId="49" fontId="6" fillId="0" borderId="0" xfId="0" applyNumberFormat="1" applyFont="1" applyFill="1" applyBorder="1" applyAlignment="1">
      <alignment wrapText="1"/>
    </xf>
    <xf numFmtId="0" fontId="10" fillId="0" borderId="1" xfId="0" applyFont="1" applyFill="1" applyBorder="1" applyAlignment="1">
      <alignment horizontal="center" wrapText="1"/>
    </xf>
    <xf numFmtId="0" fontId="9" fillId="0" borderId="1" xfId="0" applyFont="1" applyBorder="1" applyAlignment="1">
      <alignment horizontal="center"/>
    </xf>
    <xf numFmtId="4" fontId="10" fillId="0" borderId="1" xfId="0" applyNumberFormat="1" applyFont="1" applyBorder="1" applyAlignment="1">
      <alignment horizontal="center"/>
    </xf>
    <xf numFmtId="0" fontId="9" fillId="2" borderId="1" xfId="0" applyFont="1" applyFill="1" applyBorder="1" applyAlignment="1">
      <alignment horizontal="center"/>
    </xf>
    <xf numFmtId="4" fontId="10" fillId="2" borderId="1" xfId="0" quotePrefix="1" applyNumberFormat="1" applyFont="1" applyFill="1" applyBorder="1" applyAlignment="1">
      <alignment horizontal="center"/>
    </xf>
    <xf numFmtId="0" fontId="9" fillId="0" borderId="1" xfId="0" applyFont="1" applyBorder="1" applyAlignment="1">
      <alignment horizontal="center" wrapText="1"/>
    </xf>
    <xf numFmtId="0" fontId="10" fillId="0" borderId="1" xfId="0" applyFont="1" applyFill="1" applyBorder="1" applyAlignment="1">
      <alignment horizontal="center"/>
    </xf>
    <xf numFmtId="49" fontId="12" fillId="0" borderId="0" xfId="0" applyNumberFormat="1" applyFont="1" applyFill="1" applyBorder="1"/>
    <xf numFmtId="49" fontId="11" fillId="0" borderId="0" xfId="0" applyNumberFormat="1" applyFont="1" applyFill="1" applyBorder="1" applyAlignment="1"/>
    <xf numFmtId="0" fontId="0" fillId="0" borderId="0" xfId="0" applyFill="1" applyBorder="1"/>
    <xf numFmtId="0" fontId="6" fillId="0" borderId="0" xfId="0" applyFont="1" applyFill="1" applyBorder="1"/>
    <xf numFmtId="0" fontId="10" fillId="0" borderId="1" xfId="0" applyFont="1" applyBorder="1" applyAlignment="1">
      <alignment horizontal="center"/>
    </xf>
    <xf numFmtId="4" fontId="9" fillId="0" borderId="1" xfId="0" quotePrefix="1" applyNumberFormat="1" applyFont="1" applyFill="1" applyBorder="1" applyAlignment="1">
      <alignment horizontal="center"/>
    </xf>
    <xf numFmtId="49" fontId="9" fillId="0" borderId="8" xfId="0" applyNumberFormat="1" applyFont="1" applyBorder="1" applyAlignment="1">
      <alignment horizontal="center"/>
    </xf>
    <xf numFmtId="0" fontId="0" fillId="0" borderId="9" xfId="0" applyBorder="1"/>
    <xf numFmtId="0" fontId="9" fillId="0" borderId="7" xfId="0" applyFont="1" applyBorder="1" applyAlignment="1">
      <alignment horizontal="center" wrapText="1"/>
    </xf>
    <xf numFmtId="0" fontId="10" fillId="0" borderId="4" xfId="0" applyFont="1" applyFill="1" applyBorder="1" applyAlignment="1">
      <alignment horizontal="center" wrapText="1"/>
    </xf>
    <xf numFmtId="0" fontId="10" fillId="0" borderId="5" xfId="0" applyFont="1" applyFill="1" applyBorder="1" applyAlignment="1">
      <alignment horizontal="center" wrapText="1"/>
    </xf>
    <xf numFmtId="49" fontId="3" fillId="0" borderId="9" xfId="0" applyNumberFormat="1" applyFont="1" applyBorder="1" applyAlignment="1">
      <alignment horizontal="center" wrapText="1"/>
    </xf>
    <xf numFmtId="0" fontId="9" fillId="0" borderId="8" xfId="0" applyFont="1" applyFill="1" applyBorder="1" applyAlignment="1">
      <alignment horizontal="center" wrapText="1"/>
    </xf>
    <xf numFmtId="49" fontId="1" fillId="0" borderId="1" xfId="0" applyNumberFormat="1" applyFont="1" applyBorder="1" applyAlignment="1">
      <alignment horizontal="center" wrapText="1"/>
    </xf>
    <xf numFmtId="49" fontId="9" fillId="0" borderId="1" xfId="0" applyNumberFormat="1" applyFont="1" applyBorder="1" applyAlignment="1">
      <alignment horizontal="center"/>
    </xf>
    <xf numFmtId="4" fontId="10" fillId="0" borderId="1" xfId="0" applyNumberFormat="1" applyFont="1" applyFill="1" applyBorder="1" applyAlignment="1">
      <alignment horizontal="center"/>
    </xf>
    <xf numFmtId="49" fontId="10" fillId="0" borderId="4" xfId="0" applyNumberFormat="1" applyFont="1" applyFill="1" applyBorder="1" applyAlignment="1">
      <alignment horizontal="center" wrapText="1"/>
    </xf>
    <xf numFmtId="49" fontId="10" fillId="0" borderId="1" xfId="0" applyNumberFormat="1" applyFont="1" applyFill="1" applyBorder="1" applyAlignment="1">
      <alignment horizontal="center" wrapText="1"/>
    </xf>
    <xf numFmtId="49" fontId="9" fillId="0" borderId="1" xfId="0" applyNumberFormat="1" applyFont="1" applyFill="1" applyBorder="1" applyAlignment="1">
      <alignment horizontal="center"/>
    </xf>
    <xf numFmtId="49" fontId="7" fillId="0" borderId="1" xfId="0" applyNumberFormat="1" applyFont="1" applyFill="1" applyBorder="1" applyAlignment="1">
      <alignment horizontal="center"/>
    </xf>
    <xf numFmtId="0" fontId="7" fillId="0" borderId="1" xfId="1" applyFont="1" applyBorder="1" applyAlignment="1">
      <alignment horizontal="center"/>
    </xf>
    <xf numFmtId="4" fontId="7" fillId="0" borderId="1" xfId="1" applyNumberFormat="1" applyFont="1" applyBorder="1" applyAlignment="1">
      <alignment horizontal="center"/>
    </xf>
    <xf numFmtId="0" fontId="7" fillId="0" borderId="1" xfId="1" applyFont="1" applyBorder="1" applyAlignment="1">
      <alignment horizontal="center" wrapText="1"/>
    </xf>
    <xf numFmtId="0" fontId="7" fillId="0" borderId="1" xfId="1" applyFont="1" applyFill="1" applyBorder="1" applyAlignment="1">
      <alignment horizontal="center"/>
    </xf>
    <xf numFmtId="4" fontId="7" fillId="0" borderId="1" xfId="1" applyNumberFormat="1" applyFont="1" applyFill="1" applyBorder="1" applyAlignment="1">
      <alignment horizontal="center"/>
    </xf>
    <xf numFmtId="0" fontId="7" fillId="0" borderId="1" xfId="1" applyFont="1" applyFill="1" applyBorder="1" applyAlignment="1">
      <alignment horizontal="center" wrapText="1"/>
    </xf>
    <xf numFmtId="0" fontId="7" fillId="0" borderId="1" xfId="0" applyNumberFormat="1" applyFont="1" applyBorder="1" applyAlignment="1">
      <alignment horizontal="center" wrapText="1"/>
    </xf>
    <xf numFmtId="4" fontId="10" fillId="0" borderId="1" xfId="0" applyNumberFormat="1" applyFont="1" applyFill="1" applyBorder="1" applyAlignment="1">
      <alignment horizontal="center" wrapText="1"/>
    </xf>
    <xf numFmtId="4" fontId="7" fillId="0" borderId="1" xfId="0" applyNumberFormat="1" applyFont="1" applyBorder="1" applyAlignment="1">
      <alignment horizontal="center" wrapText="1"/>
    </xf>
    <xf numFmtId="4" fontId="7" fillId="0" borderId="4" xfId="0" applyNumberFormat="1" applyFont="1" applyBorder="1" applyAlignment="1">
      <alignment horizontal="center" wrapText="1"/>
    </xf>
    <xf numFmtId="49" fontId="7" fillId="0" borderId="1" xfId="0" applyNumberFormat="1" applyFont="1" applyBorder="1" applyAlignment="1">
      <alignment horizontal="center" wrapText="1"/>
    </xf>
    <xf numFmtId="0" fontId="7" fillId="0" borderId="1" xfId="0" applyNumberFormat="1" applyFont="1" applyFill="1" applyBorder="1" applyAlignment="1">
      <alignment horizontal="center" wrapText="1"/>
    </xf>
    <xf numFmtId="4" fontId="7" fillId="0" borderId="1" xfId="0" applyNumberFormat="1" applyFont="1" applyFill="1" applyBorder="1" applyAlignment="1">
      <alignment horizontal="center" wrapText="1"/>
    </xf>
    <xf numFmtId="0" fontId="10" fillId="0" borderId="4" xfId="0" applyFont="1" applyBorder="1" applyAlignment="1">
      <alignment horizontal="center"/>
    </xf>
    <xf numFmtId="49" fontId="9" fillId="0" borderId="1" xfId="0" applyNumberFormat="1" applyFont="1" applyBorder="1" applyAlignment="1">
      <alignment horizontal="center" wrapText="1"/>
    </xf>
    <xf numFmtId="49" fontId="9"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4" fontId="9" fillId="0" borderId="1" xfId="0" applyNumberFormat="1" applyFont="1" applyFill="1" applyBorder="1" applyAlignment="1">
      <alignment horizontal="center"/>
    </xf>
    <xf numFmtId="0" fontId="7" fillId="0" borderId="4" xfId="0" applyFont="1" applyFill="1" applyBorder="1" applyAlignment="1">
      <alignment horizontal="center" wrapText="1"/>
    </xf>
    <xf numFmtId="0" fontId="9" fillId="0" borderId="4" xfId="0" applyFont="1" applyFill="1" applyBorder="1" applyAlignment="1">
      <alignment horizontal="center" wrapText="1"/>
    </xf>
    <xf numFmtId="0" fontId="9" fillId="0" borderId="4" xfId="0" applyFont="1" applyFill="1" applyBorder="1" applyAlignment="1">
      <alignment horizontal="center"/>
    </xf>
    <xf numFmtId="0" fontId="13" fillId="0" borderId="0" xfId="0" applyFont="1" applyFill="1" applyBorder="1"/>
    <xf numFmtId="0" fontId="13" fillId="0" borderId="0" xfId="0" applyFont="1" applyFill="1"/>
    <xf numFmtId="0" fontId="10" fillId="0" borderId="4" xfId="0" applyFont="1" applyFill="1" applyBorder="1" applyAlignment="1">
      <alignment horizontal="center"/>
    </xf>
    <xf numFmtId="0" fontId="0" fillId="0" borderId="0" xfId="0" applyFill="1"/>
    <xf numFmtId="0" fontId="0" fillId="0" borderId="0" xfId="0" applyAlignment="1">
      <alignment wrapText="1"/>
    </xf>
    <xf numFmtId="0" fontId="1" fillId="0" borderId="1" xfId="0" applyFont="1" applyBorder="1"/>
    <xf numFmtId="0" fontId="3" fillId="0" borderId="1" xfId="0" applyFont="1" applyBorder="1"/>
    <xf numFmtId="0" fontId="3" fillId="0" borderId="10" xfId="0" applyFont="1" applyBorder="1"/>
    <xf numFmtId="0" fontId="3" fillId="0" borderId="11" xfId="0" applyFont="1" applyBorder="1"/>
    <xf numFmtId="0" fontId="7" fillId="0" borderId="1" xfId="0" applyFont="1" applyBorder="1" applyAlignment="1">
      <alignment horizontal="center" wrapText="1"/>
    </xf>
    <xf numFmtId="0" fontId="7" fillId="0" borderId="1" xfId="0" applyFont="1" applyFill="1" applyBorder="1" applyAlignment="1">
      <alignment horizontal="center" vertical="center" wrapText="1"/>
    </xf>
    <xf numFmtId="0" fontId="3" fillId="0" borderId="1" xfId="0" quotePrefix="1" applyFont="1" applyBorder="1" applyAlignment="1">
      <alignment horizontal="center" wrapText="1"/>
    </xf>
    <xf numFmtId="4" fontId="10" fillId="0" borderId="4" xfId="0" applyNumberFormat="1" applyFont="1" applyBorder="1" applyAlignment="1">
      <alignment horizontal="center"/>
    </xf>
    <xf numFmtId="0" fontId="3" fillId="0" borderId="9" xfId="0" applyFont="1" applyBorder="1" applyAlignment="1">
      <alignment horizontal="center" wrapText="1"/>
    </xf>
    <xf numFmtId="49" fontId="9" fillId="0" borderId="9" xfId="0" applyNumberFormat="1" applyFont="1" applyBorder="1" applyAlignment="1">
      <alignment horizontal="center" wrapText="1"/>
    </xf>
    <xf numFmtId="0" fontId="10" fillId="0" borderId="9" xfId="0" applyFont="1" applyBorder="1" applyAlignment="1">
      <alignment horizontal="center"/>
    </xf>
    <xf numFmtId="4" fontId="10" fillId="0" borderId="9" xfId="0" applyNumberFormat="1" applyFont="1" applyBorder="1" applyAlignment="1">
      <alignment horizontal="center"/>
    </xf>
    <xf numFmtId="0" fontId="10" fillId="0" borderId="9" xfId="0" applyFont="1" applyFill="1" applyBorder="1" applyAlignment="1">
      <alignment horizontal="center" wrapText="1"/>
    </xf>
    <xf numFmtId="0" fontId="10" fillId="0" borderId="9" xfId="0" applyFont="1" applyBorder="1" applyAlignment="1">
      <alignment horizontal="center" wrapText="1"/>
    </xf>
    <xf numFmtId="49" fontId="9" fillId="0" borderId="0" xfId="0" applyNumberFormat="1" applyFont="1" applyBorder="1" applyAlignment="1">
      <alignment horizontal="center" wrapText="1"/>
    </xf>
    <xf numFmtId="0" fontId="10" fillId="0" borderId="0" xfId="0" applyFont="1" applyBorder="1" applyAlignment="1">
      <alignment horizontal="center"/>
    </xf>
    <xf numFmtId="4" fontId="10" fillId="0" borderId="0" xfId="0" applyNumberFormat="1" applyFont="1" applyBorder="1" applyAlignment="1">
      <alignment horizontal="center"/>
    </xf>
    <xf numFmtId="0" fontId="10" fillId="0" borderId="0" xfId="0" applyFont="1" applyFill="1" applyBorder="1" applyAlignment="1">
      <alignment horizontal="center" wrapText="1"/>
    </xf>
    <xf numFmtId="0" fontId="10" fillId="0" borderId="0" xfId="0" applyFont="1" applyBorder="1" applyAlignment="1">
      <alignment horizontal="center" wrapText="1"/>
    </xf>
    <xf numFmtId="4" fontId="3" fillId="0" borderId="9" xfId="0" applyNumberFormat="1" applyFont="1" applyBorder="1" applyAlignment="1">
      <alignment horizontal="center" wrapText="1"/>
    </xf>
    <xf numFmtId="0" fontId="3" fillId="0" borderId="1" xfId="0" applyFont="1" applyBorder="1" applyAlignment="1">
      <alignment horizontal="left"/>
    </xf>
    <xf numFmtId="0" fontId="7" fillId="0" borderId="1" xfId="0" applyFont="1" applyFill="1" applyBorder="1" applyAlignment="1">
      <alignment horizontal="center"/>
    </xf>
    <xf numFmtId="4" fontId="3" fillId="0" borderId="7" xfId="0" applyNumberFormat="1" applyFont="1" applyFill="1" applyBorder="1" applyAlignment="1">
      <alignment horizontal="center" wrapText="1"/>
    </xf>
    <xf numFmtId="14" fontId="7" fillId="0" borderId="1" xfId="0" applyNumberFormat="1" applyFont="1" applyFill="1" applyBorder="1" applyAlignment="1">
      <alignment horizontal="center" wrapText="1"/>
    </xf>
    <xf numFmtId="0" fontId="7" fillId="0" borderId="1" xfId="0" applyFont="1" applyBorder="1" applyAlignment="1">
      <alignment horizontal="center"/>
    </xf>
    <xf numFmtId="4" fontId="3" fillId="0" borderId="1" xfId="0" applyNumberFormat="1" applyFont="1" applyBorder="1" applyAlignment="1">
      <alignment horizontal="center"/>
    </xf>
    <xf numFmtId="0" fontId="7" fillId="2" borderId="1" xfId="0" applyFont="1" applyFill="1" applyBorder="1" applyAlignment="1">
      <alignment horizontal="center"/>
    </xf>
    <xf numFmtId="4" fontId="3" fillId="2" borderId="1" xfId="0" quotePrefix="1" applyNumberFormat="1" applyFont="1" applyFill="1" applyBorder="1" applyAlignment="1">
      <alignment horizontal="center"/>
    </xf>
    <xf numFmtId="0" fontId="7" fillId="2" borderId="1" xfId="0" applyFont="1" applyFill="1" applyBorder="1" applyAlignment="1">
      <alignment horizontal="center" wrapText="1"/>
    </xf>
    <xf numFmtId="4" fontId="3" fillId="0" borderId="1" xfId="0" quotePrefix="1" applyNumberFormat="1" applyFont="1" applyFill="1" applyBorder="1" applyAlignment="1">
      <alignment horizontal="center"/>
    </xf>
    <xf numFmtId="0" fontId="3" fillId="0" borderId="1" xfId="0" applyFont="1" applyFill="1" applyBorder="1" applyAlignment="1">
      <alignment horizontal="center"/>
    </xf>
    <xf numFmtId="14" fontId="7" fillId="0" borderId="1" xfId="0" applyNumberFormat="1" applyFont="1" applyFill="1" applyBorder="1" applyAlignment="1">
      <alignment horizontal="center"/>
    </xf>
    <xf numFmtId="4" fontId="3" fillId="0" borderId="1" xfId="0" applyNumberFormat="1" applyFont="1" applyFill="1" applyBorder="1" applyAlignment="1">
      <alignment horizontal="center"/>
    </xf>
    <xf numFmtId="0" fontId="3" fillId="0" borderId="1" xfId="0" applyFont="1" applyBorder="1" applyAlignment="1">
      <alignment horizontal="center"/>
    </xf>
    <xf numFmtId="4" fontId="7" fillId="0" borderId="1" xfId="0" quotePrefix="1" applyNumberFormat="1" applyFont="1" applyFill="1" applyBorder="1" applyAlignment="1">
      <alignment horizontal="center"/>
    </xf>
    <xf numFmtId="4" fontId="3" fillId="0" borderId="1" xfId="0" quotePrefix="1" applyNumberFormat="1" applyFont="1" applyFill="1" applyBorder="1" applyAlignment="1">
      <alignment horizontal="center" wrapText="1"/>
    </xf>
    <xf numFmtId="14" fontId="7" fillId="0" borderId="1" xfId="0" applyNumberFormat="1" applyFont="1" applyBorder="1" applyAlignment="1">
      <alignment horizontal="center" wrapText="1"/>
    </xf>
    <xf numFmtId="0" fontId="3" fillId="0" borderId="1" xfId="0" applyNumberFormat="1" applyFont="1" applyBorder="1" applyAlignment="1">
      <alignment horizontal="center" wrapText="1"/>
    </xf>
    <xf numFmtId="0" fontId="7" fillId="0" borderId="7" xfId="0" applyFont="1" applyFill="1" applyBorder="1" applyAlignment="1">
      <alignment horizontal="center" wrapText="1"/>
    </xf>
    <xf numFmtId="4" fontId="3" fillId="0" borderId="12" xfId="0" quotePrefix="1" applyNumberFormat="1" applyFont="1" applyFill="1" applyBorder="1" applyAlignment="1">
      <alignment horizontal="center" wrapText="1"/>
    </xf>
    <xf numFmtId="4" fontId="3" fillId="0" borderId="7" xfId="0" quotePrefix="1" applyNumberFormat="1" applyFont="1" applyFill="1" applyBorder="1" applyAlignment="1">
      <alignment horizontal="center" wrapText="1"/>
    </xf>
    <xf numFmtId="4" fontId="3" fillId="0" borderId="5" xfId="0" applyNumberFormat="1" applyFont="1" applyBorder="1" applyAlignment="1">
      <alignment horizontal="center" wrapText="1"/>
    </xf>
    <xf numFmtId="0" fontId="3" fillId="2" borderId="7" xfId="0" applyFont="1" applyFill="1" applyBorder="1" applyAlignment="1">
      <alignment horizontal="center" wrapText="1"/>
    </xf>
    <xf numFmtId="0" fontId="7" fillId="2" borderId="7" xfId="0" applyFont="1" applyFill="1" applyBorder="1" applyAlignment="1">
      <alignment horizontal="center" wrapText="1"/>
    </xf>
    <xf numFmtId="4" fontId="3" fillId="2" borderId="7" xfId="0" quotePrefix="1" applyNumberFormat="1" applyFont="1" applyFill="1" applyBorder="1" applyAlignment="1">
      <alignment horizontal="center" wrapText="1"/>
    </xf>
    <xf numFmtId="4" fontId="3" fillId="0" borderId="12" xfId="0" quotePrefix="1" applyNumberFormat="1" applyFont="1" applyFill="1" applyBorder="1" applyAlignment="1">
      <alignment horizontal="center"/>
    </xf>
    <xf numFmtId="0" fontId="7" fillId="2" borderId="13" xfId="1" applyFont="1" applyFill="1" applyBorder="1" applyAlignment="1">
      <alignment horizontal="center" wrapText="1"/>
    </xf>
    <xf numFmtId="0" fontId="7" fillId="2" borderId="1" xfId="1" applyFont="1" applyFill="1" applyBorder="1" applyAlignment="1">
      <alignment horizontal="center"/>
    </xf>
    <xf numFmtId="0" fontId="7" fillId="2" borderId="5" xfId="1" applyFont="1" applyFill="1" applyBorder="1" applyAlignment="1">
      <alignment horizontal="center"/>
    </xf>
    <xf numFmtId="0" fontId="7" fillId="2" borderId="1" xfId="1" applyFont="1" applyFill="1" applyBorder="1" applyAlignment="1">
      <alignment horizontal="center" wrapText="1"/>
    </xf>
    <xf numFmtId="4" fontId="7" fillId="2" borderId="1" xfId="1" quotePrefix="1" applyNumberFormat="1" applyFont="1" applyFill="1" applyBorder="1" applyAlignment="1">
      <alignment horizontal="center" wrapText="1"/>
    </xf>
    <xf numFmtId="0" fontId="3" fillId="0" borderId="1" xfId="0" applyFont="1" applyFill="1" applyBorder="1"/>
    <xf numFmtId="4" fontId="7" fillId="0" borderId="4" xfId="0" applyNumberFormat="1" applyFont="1" applyFill="1" applyBorder="1" applyAlignment="1">
      <alignment horizontal="center" wrapText="1"/>
    </xf>
    <xf numFmtId="0" fontId="3" fillId="2" borderId="1" xfId="0" applyFont="1" applyFill="1" applyBorder="1" applyAlignment="1">
      <alignment horizontal="left"/>
    </xf>
    <xf numFmtId="0" fontId="3" fillId="2" borderId="1" xfId="0" applyFont="1" applyFill="1" applyBorder="1" applyAlignment="1">
      <alignment horizontal="center" wrapText="1"/>
    </xf>
    <xf numFmtId="49" fontId="9" fillId="2" borderId="1" xfId="0" applyNumberFormat="1" applyFont="1" applyFill="1" applyBorder="1" applyAlignment="1">
      <alignment horizontal="center" wrapText="1"/>
    </xf>
    <xf numFmtId="0" fontId="10" fillId="2" borderId="1" xfId="0" applyFont="1" applyFill="1" applyBorder="1" applyAlignment="1">
      <alignment horizontal="center"/>
    </xf>
    <xf numFmtId="4" fontId="10" fillId="2" borderId="1" xfId="0" applyNumberFormat="1" applyFont="1" applyFill="1" applyBorder="1" applyAlignment="1">
      <alignment horizontal="center"/>
    </xf>
    <xf numFmtId="0" fontId="10" fillId="2" borderId="1" xfId="0" applyFont="1" applyFill="1" applyBorder="1" applyAlignment="1">
      <alignment horizontal="center" wrapText="1"/>
    </xf>
    <xf numFmtId="4" fontId="3" fillId="2" borderId="1" xfId="0" applyNumberFormat="1" applyFont="1" applyFill="1" applyBorder="1" applyAlignment="1">
      <alignment horizontal="center" wrapText="1"/>
    </xf>
    <xf numFmtId="0" fontId="7" fillId="2" borderId="1" xfId="2" applyFont="1" applyFill="1" applyBorder="1" applyAlignment="1">
      <alignment horizontal="center"/>
    </xf>
    <xf numFmtId="4" fontId="7" fillId="2" borderId="1" xfId="1" quotePrefix="1" applyNumberFormat="1" applyFont="1" applyFill="1" applyBorder="1" applyAlignment="1">
      <alignment horizontal="center"/>
    </xf>
    <xf numFmtId="4" fontId="7" fillId="2" borderId="1" xfId="1" applyNumberFormat="1" applyFont="1" applyFill="1" applyBorder="1" applyAlignment="1">
      <alignment horizontal="center"/>
    </xf>
    <xf numFmtId="49" fontId="9" fillId="2" borderId="5" xfId="0" applyNumberFormat="1" applyFont="1" applyFill="1" applyBorder="1" applyAlignment="1">
      <alignment horizontal="center" wrapText="1"/>
    </xf>
    <xf numFmtId="0" fontId="3" fillId="2" borderId="5" xfId="0" applyFont="1" applyFill="1" applyBorder="1" applyAlignment="1">
      <alignment horizontal="center" wrapText="1"/>
    </xf>
    <xf numFmtId="4" fontId="10" fillId="2" borderId="5" xfId="0" applyNumberFormat="1" applyFont="1" applyFill="1" applyBorder="1" applyAlignment="1">
      <alignment horizontal="center"/>
    </xf>
    <xf numFmtId="0" fontId="10" fillId="2" borderId="5" xfId="0" applyFont="1" applyFill="1" applyBorder="1" applyAlignment="1">
      <alignment horizontal="center" wrapText="1"/>
    </xf>
    <xf numFmtId="0" fontId="10" fillId="2" borderId="5" xfId="0" applyFont="1" applyFill="1" applyBorder="1" applyAlignment="1">
      <alignment horizontal="center"/>
    </xf>
    <xf numFmtId="4" fontId="3" fillId="2" borderId="5" xfId="0" applyNumberFormat="1" applyFont="1" applyFill="1" applyBorder="1" applyAlignment="1">
      <alignment horizontal="center" wrapText="1"/>
    </xf>
    <xf numFmtId="0" fontId="3" fillId="0" borderId="12" xfId="0" applyFont="1" applyFill="1" applyBorder="1" applyAlignment="1">
      <alignment horizontal="center" wrapText="1"/>
    </xf>
    <xf numFmtId="4" fontId="10" fillId="0" borderId="1" xfId="0" quotePrefix="1" applyNumberFormat="1" applyFont="1" applyBorder="1" applyAlignment="1">
      <alignment horizontal="center"/>
    </xf>
    <xf numFmtId="14" fontId="7" fillId="2" borderId="1" xfId="1" applyNumberFormat="1" applyFont="1" applyFill="1" applyBorder="1" applyAlignment="1">
      <alignment horizontal="center"/>
    </xf>
    <xf numFmtId="49" fontId="7" fillId="2" borderId="1" xfId="0" applyNumberFormat="1" applyFont="1" applyFill="1" applyBorder="1" applyAlignment="1">
      <alignment horizontal="center" wrapText="1"/>
    </xf>
    <xf numFmtId="0" fontId="3" fillId="0" borderId="12" xfId="0" applyFont="1" applyFill="1" applyBorder="1" applyAlignment="1">
      <alignment wrapText="1"/>
    </xf>
    <xf numFmtId="0" fontId="7" fillId="0" borderId="13" xfId="0" applyFont="1" applyFill="1" applyBorder="1" applyAlignment="1">
      <alignment horizontal="center" wrapText="1"/>
    </xf>
    <xf numFmtId="4" fontId="3" fillId="0" borderId="12" xfId="0" applyNumberFormat="1" applyFont="1" applyFill="1" applyBorder="1" applyAlignment="1">
      <alignment horizontal="center"/>
    </xf>
    <xf numFmtId="4" fontId="7" fillId="2" borderId="1" xfId="1" applyNumberFormat="1" applyFont="1" applyFill="1" applyBorder="1" applyAlignment="1">
      <alignment horizontal="center" wrapText="1"/>
    </xf>
    <xf numFmtId="0" fontId="0" fillId="0" borderId="0" xfId="0"/>
    <xf numFmtId="0" fontId="3" fillId="0" borderId="4" xfId="0" applyFont="1" applyBorder="1" applyAlignment="1">
      <alignment horizontal="center" wrapText="1"/>
    </xf>
    <xf numFmtId="0" fontId="3" fillId="0" borderId="1" xfId="0" applyFont="1" applyBorder="1" applyAlignment="1">
      <alignment horizontal="center" wrapText="1"/>
    </xf>
    <xf numFmtId="4" fontId="3" fillId="0" borderId="1" xfId="0" applyNumberFormat="1" applyFont="1" applyBorder="1" applyAlignment="1">
      <alignment horizontal="center" wrapText="1"/>
    </xf>
    <xf numFmtId="4" fontId="10" fillId="0" borderId="1" xfId="0" applyNumberFormat="1" applyFont="1" applyBorder="1" applyAlignment="1">
      <alignment horizontal="center"/>
    </xf>
    <xf numFmtId="0" fontId="0" fillId="0" borderId="0" xfId="0" applyFill="1" applyBorder="1"/>
    <xf numFmtId="0" fontId="10" fillId="0" borderId="1" xfId="0" applyFont="1" applyBorder="1" applyAlignment="1">
      <alignment horizontal="center"/>
    </xf>
    <xf numFmtId="49" fontId="9" fillId="0" borderId="1" xfId="0" applyNumberFormat="1" applyFont="1" applyBorder="1" applyAlignment="1">
      <alignment horizontal="center" wrapText="1"/>
    </xf>
    <xf numFmtId="0" fontId="7" fillId="2" borderId="1" xfId="1" applyFont="1" applyFill="1" applyBorder="1" applyAlignment="1">
      <alignment horizontal="center"/>
    </xf>
    <xf numFmtId="0" fontId="7" fillId="2" borderId="1" xfId="1" applyFont="1" applyFill="1" applyBorder="1" applyAlignment="1">
      <alignment horizontal="center" wrapText="1"/>
    </xf>
    <xf numFmtId="4" fontId="7" fillId="2" borderId="1" xfId="1" quotePrefix="1" applyNumberFormat="1" applyFont="1" applyFill="1" applyBorder="1" applyAlignment="1">
      <alignment horizontal="center" wrapText="1"/>
    </xf>
    <xf numFmtId="0" fontId="3" fillId="2" borderId="1" xfId="0" applyFont="1" applyFill="1" applyBorder="1" applyAlignment="1">
      <alignment horizontal="left"/>
    </xf>
    <xf numFmtId="0" fontId="3" fillId="2" borderId="1" xfId="0" applyFont="1" applyFill="1" applyBorder="1" applyAlignment="1">
      <alignment horizontal="center" wrapText="1"/>
    </xf>
    <xf numFmtId="49" fontId="9" fillId="2" borderId="1" xfId="0" applyNumberFormat="1" applyFont="1" applyFill="1" applyBorder="1" applyAlignment="1">
      <alignment horizontal="center" wrapText="1"/>
    </xf>
    <xf numFmtId="4" fontId="3" fillId="2" borderId="1" xfId="0" applyNumberFormat="1" applyFont="1" applyFill="1" applyBorder="1" applyAlignment="1">
      <alignment horizontal="center" wrapText="1"/>
    </xf>
    <xf numFmtId="0" fontId="7" fillId="2" borderId="1" xfId="1" applyNumberFormat="1" applyFont="1" applyFill="1" applyBorder="1" applyAlignment="1">
      <alignment horizontal="center"/>
    </xf>
    <xf numFmtId="0" fontId="7" fillId="2" borderId="0" xfId="1" applyFont="1" applyFill="1" applyBorder="1" applyAlignment="1">
      <alignment horizontal="center" wrapText="1"/>
    </xf>
    <xf numFmtId="2" fontId="7" fillId="0" borderId="13" xfId="0" applyNumberFormat="1" applyFont="1" applyFill="1" applyBorder="1" applyAlignment="1">
      <alignment horizontal="center" wrapText="1"/>
    </xf>
    <xf numFmtId="0" fontId="7" fillId="2" borderId="14" xfId="1" applyFont="1" applyFill="1" applyBorder="1" applyAlignment="1">
      <alignment horizontal="center" wrapText="1"/>
    </xf>
    <xf numFmtId="2" fontId="7" fillId="0" borderId="15" xfId="0" applyNumberFormat="1" applyFont="1" applyFill="1" applyBorder="1" applyAlignment="1">
      <alignment horizontal="center" wrapText="1"/>
    </xf>
    <xf numFmtId="2" fontId="7" fillId="0" borderId="16" xfId="0" applyNumberFormat="1" applyFont="1" applyFill="1" applyBorder="1" applyAlignment="1">
      <alignment horizontal="center" wrapText="1"/>
    </xf>
    <xf numFmtId="2" fontId="7" fillId="0" borderId="1" xfId="0" applyNumberFormat="1" applyFont="1" applyFill="1" applyBorder="1" applyAlignment="1">
      <alignment horizontal="center" wrapText="1"/>
    </xf>
    <xf numFmtId="2" fontId="7" fillId="0" borderId="5" xfId="0" applyNumberFormat="1" applyFont="1" applyFill="1" applyBorder="1" applyAlignment="1">
      <alignment horizontal="center" wrapText="1"/>
    </xf>
    <xf numFmtId="4" fontId="3" fillId="0" borderId="5" xfId="0" applyNumberFormat="1" applyFont="1" applyFill="1" applyBorder="1" applyAlignment="1">
      <alignment horizontal="center" wrapText="1"/>
    </xf>
    <xf numFmtId="2" fontId="7" fillId="2" borderId="1" xfId="0" applyNumberFormat="1" applyFont="1" applyFill="1" applyBorder="1" applyAlignment="1">
      <alignment horizontal="center" wrapText="1"/>
    </xf>
    <xf numFmtId="0" fontId="3" fillId="2" borderId="1" xfId="0" applyFont="1" applyFill="1" applyBorder="1" applyAlignment="1">
      <alignment horizontal="center"/>
    </xf>
    <xf numFmtId="2" fontId="3" fillId="2" borderId="7" xfId="0" applyNumberFormat="1" applyFont="1" applyFill="1" applyBorder="1" applyAlignment="1">
      <alignment horizontal="center" wrapText="1"/>
    </xf>
    <xf numFmtId="49" fontId="9" fillId="2" borderId="0" xfId="0" applyNumberFormat="1" applyFont="1" applyFill="1" applyBorder="1" applyAlignment="1">
      <alignment horizontal="center" wrapText="1"/>
    </xf>
    <xf numFmtId="0" fontId="3" fillId="2" borderId="0" xfId="0" applyFont="1" applyFill="1" applyBorder="1" applyAlignment="1">
      <alignment horizontal="center" wrapText="1"/>
    </xf>
    <xf numFmtId="0" fontId="7" fillId="2" borderId="0" xfId="1" applyFont="1" applyFill="1" applyBorder="1" applyAlignment="1">
      <alignment horizontal="center"/>
    </xf>
    <xf numFmtId="4" fontId="7" fillId="2" borderId="0" xfId="1" quotePrefix="1" applyNumberFormat="1" applyFont="1" applyFill="1" applyBorder="1" applyAlignment="1">
      <alignment horizontal="center"/>
    </xf>
    <xf numFmtId="4" fontId="3" fillId="2" borderId="0" xfId="0" applyNumberFormat="1" applyFont="1" applyFill="1" applyBorder="1" applyAlignment="1">
      <alignment horizontal="center" wrapText="1"/>
    </xf>
    <xf numFmtId="0" fontId="3" fillId="2" borderId="0" xfId="0" applyFont="1" applyFill="1" applyBorder="1" applyAlignment="1">
      <alignment horizontal="left"/>
    </xf>
    <xf numFmtId="0" fontId="3" fillId="0" borderId="12" xfId="0" applyFont="1" applyBorder="1" applyAlignment="1">
      <alignment horizontal="center" wrapText="1"/>
    </xf>
    <xf numFmtId="49" fontId="7" fillId="0" borderId="5" xfId="0" applyNumberFormat="1" applyFont="1" applyBorder="1" applyAlignment="1">
      <alignment horizontal="center" wrapText="1"/>
    </xf>
    <xf numFmtId="16" fontId="10" fillId="0" borderId="1" xfId="0" applyNumberFormat="1" applyFont="1" applyBorder="1" applyAlignment="1">
      <alignment horizontal="center"/>
    </xf>
    <xf numFmtId="0" fontId="3" fillId="0" borderId="12" xfId="0" applyFont="1" applyBorder="1" applyAlignment="1">
      <alignment horizontal="center"/>
    </xf>
    <xf numFmtId="0" fontId="7" fillId="0" borderId="7" xfId="0" applyFont="1" applyFill="1" applyBorder="1" applyAlignment="1">
      <alignment horizontal="center"/>
    </xf>
    <xf numFmtId="4" fontId="7" fillId="0" borderId="1" xfId="0" quotePrefix="1" applyNumberFormat="1" applyFont="1" applyFill="1" applyBorder="1" applyAlignment="1">
      <alignment horizontal="center" wrapText="1"/>
    </xf>
    <xf numFmtId="4" fontId="3" fillId="0" borderId="17" xfId="0" quotePrefix="1" applyNumberFormat="1" applyFont="1" applyFill="1" applyBorder="1" applyAlignment="1">
      <alignment horizontal="center" wrapText="1"/>
    </xf>
    <xf numFmtId="4" fontId="3" fillId="0" borderId="3" xfId="0" quotePrefix="1" applyNumberFormat="1" applyFont="1" applyFill="1" applyBorder="1" applyAlignment="1">
      <alignment horizontal="center" wrapText="1"/>
    </xf>
    <xf numFmtId="0" fontId="7" fillId="0" borderId="12" xfId="0" applyFont="1" applyFill="1" applyBorder="1" applyAlignment="1">
      <alignment horizontal="center"/>
    </xf>
    <xf numFmtId="4" fontId="10" fillId="0" borderId="5" xfId="0" applyNumberFormat="1" applyFont="1" applyBorder="1" applyAlignment="1">
      <alignment horizontal="center"/>
    </xf>
    <xf numFmtId="0" fontId="3" fillId="0" borderId="0" xfId="0" applyFont="1" applyAlignment="1">
      <alignment horizontal="center" wrapText="1"/>
    </xf>
    <xf numFmtId="4" fontId="7" fillId="0" borderId="12" xfId="0" quotePrefix="1" applyNumberFormat="1" applyFont="1" applyFill="1" applyBorder="1" applyAlignment="1">
      <alignment horizontal="center" wrapText="1"/>
    </xf>
    <xf numFmtId="0" fontId="3" fillId="0" borderId="0" xfId="0" applyFont="1" applyFill="1" applyBorder="1"/>
    <xf numFmtId="4" fontId="7" fillId="0" borderId="1" xfId="0" applyNumberFormat="1" applyFont="1" applyBorder="1" applyAlignment="1">
      <alignment horizontal="center"/>
    </xf>
    <xf numFmtId="14" fontId="10" fillId="0" borderId="1" xfId="0" applyNumberFormat="1" applyFont="1" applyBorder="1" applyAlignment="1">
      <alignment horizontal="center"/>
    </xf>
    <xf numFmtId="14" fontId="10" fillId="0" borderId="1" xfId="0" applyNumberFormat="1" applyFont="1" applyFill="1" applyBorder="1" applyAlignment="1">
      <alignment horizontal="center"/>
    </xf>
    <xf numFmtId="4" fontId="3" fillId="0" borderId="7" xfId="0" applyNumberFormat="1" applyFont="1" applyFill="1" applyBorder="1" applyAlignment="1">
      <alignment horizontal="center"/>
    </xf>
    <xf numFmtId="0" fontId="7" fillId="2" borderId="5" xfId="1" applyFont="1" applyFill="1" applyBorder="1" applyAlignment="1">
      <alignment horizontal="center" wrapText="1"/>
    </xf>
    <xf numFmtId="0" fontId="7" fillId="2" borderId="3" xfId="1" applyFont="1" applyFill="1" applyBorder="1" applyAlignment="1">
      <alignment horizontal="center" wrapText="1"/>
    </xf>
    <xf numFmtId="4" fontId="3" fillId="0" borderId="17" xfId="0" quotePrefix="1" applyNumberFormat="1" applyFont="1" applyFill="1" applyBorder="1" applyAlignment="1">
      <alignment horizontal="center"/>
    </xf>
    <xf numFmtId="0" fontId="0" fillId="0" borderId="0" xfId="0" applyFont="1" applyFill="1" applyBorder="1"/>
    <xf numFmtId="0" fontId="0" fillId="0" borderId="0" xfId="0" applyFont="1" applyFill="1" applyBorder="1" applyAlignment="1">
      <alignment wrapText="1"/>
    </xf>
    <xf numFmtId="0" fontId="7" fillId="0" borderId="3" xfId="0" applyFont="1" applyFill="1" applyBorder="1" applyAlignment="1">
      <alignment horizontal="center" wrapText="1"/>
    </xf>
    <xf numFmtId="0" fontId="7" fillId="0" borderId="14" xfId="0" applyFont="1" applyFill="1" applyBorder="1" applyAlignment="1">
      <alignment horizontal="center" wrapText="1"/>
    </xf>
    <xf numFmtId="0" fontId="7" fillId="0" borderId="18" xfId="0" applyFont="1" applyFill="1" applyBorder="1" applyAlignment="1">
      <alignment horizontal="center" wrapText="1"/>
    </xf>
    <xf numFmtId="4" fontId="3" fillId="0" borderId="19" xfId="0" quotePrefix="1" applyNumberFormat="1" applyFont="1" applyFill="1" applyBorder="1" applyAlignment="1">
      <alignment horizontal="center" wrapText="1"/>
    </xf>
    <xf numFmtId="0" fontId="3" fillId="2" borderId="1" xfId="0" quotePrefix="1" applyFont="1" applyFill="1" applyBorder="1" applyAlignment="1">
      <alignment horizontal="center" wrapText="1"/>
    </xf>
    <xf numFmtId="0" fontId="7" fillId="0" borderId="12" xfId="0" applyFont="1" applyFill="1" applyBorder="1" applyAlignment="1">
      <alignment horizontal="center" wrapText="1"/>
    </xf>
    <xf numFmtId="4" fontId="7" fillId="0" borderId="12" xfId="0" applyNumberFormat="1" applyFont="1" applyFill="1" applyBorder="1" applyAlignment="1">
      <alignment horizontal="center" wrapText="1"/>
    </xf>
    <xf numFmtId="0" fontId="7" fillId="0" borderId="20" xfId="0" applyFont="1" applyFill="1" applyBorder="1" applyAlignment="1">
      <alignment horizontal="center" wrapText="1"/>
    </xf>
    <xf numFmtId="4" fontId="0" fillId="0" borderId="0" xfId="0" applyNumberFormat="1" applyFill="1" applyBorder="1"/>
    <xf numFmtId="0" fontId="7" fillId="0" borderId="12"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2" borderId="5" xfId="0" applyFont="1" applyFill="1" applyBorder="1" applyAlignment="1">
      <alignment horizontal="left"/>
    </xf>
    <xf numFmtId="0" fontId="3" fillId="0" borderId="5" xfId="0" applyNumberFormat="1" applyFont="1" applyBorder="1" applyAlignment="1">
      <alignment horizontal="center" wrapText="1"/>
    </xf>
    <xf numFmtId="0" fontId="10" fillId="0" borderId="5" xfId="0" applyFont="1" applyBorder="1" applyAlignment="1">
      <alignment horizontal="center"/>
    </xf>
    <xf numFmtId="4" fontId="3" fillId="0" borderId="5" xfId="0" applyNumberFormat="1" applyFont="1" applyFill="1" applyBorder="1" applyAlignment="1">
      <alignment horizontal="center"/>
    </xf>
    <xf numFmtId="0" fontId="3" fillId="0" borderId="5" xfId="0" applyFont="1" applyFill="1" applyBorder="1" applyAlignment="1">
      <alignment horizontal="center" wrapText="1"/>
    </xf>
    <xf numFmtId="0" fontId="7" fillId="0" borderId="1" xfId="0" applyNumberFormat="1" applyFont="1" applyFill="1" applyBorder="1" applyAlignment="1">
      <alignment horizontal="center" vertical="center" wrapText="1"/>
    </xf>
    <xf numFmtId="0" fontId="1" fillId="0" borderId="6" xfId="0" applyFont="1" applyBorder="1" applyAlignment="1">
      <alignment horizontal="center"/>
    </xf>
    <xf numFmtId="0" fontId="2" fillId="0" borderId="6" xfId="0" applyFont="1" applyBorder="1" applyAlignment="1">
      <alignment horizontal="center"/>
    </xf>
    <xf numFmtId="0" fontId="1" fillId="0" borderId="0" xfId="0" applyFont="1" applyAlignment="1">
      <alignment horizontal="center"/>
    </xf>
  </cellXfs>
  <cellStyles count="4">
    <cellStyle name="Obično" xfId="0" builtinId="0"/>
    <cellStyle name="Obično 2" xfId="1"/>
    <cellStyle name="Obično 3" xfId="2"/>
    <cellStyle name="Obično 3 2" xfId="3"/>
  </cellStyles>
  <dxfs count="2">
    <dxf>
      <fill>
        <patternFill>
          <bgColor rgb="FF00B0F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276"/>
  <sheetViews>
    <sheetView tabSelected="1" topLeftCell="A1251" zoomScaleNormal="100" workbookViewId="0">
      <selection activeCell="D1279" sqref="D1279"/>
    </sheetView>
  </sheetViews>
  <sheetFormatPr defaultRowHeight="15"/>
  <cols>
    <col min="1" max="1" width="6.140625" customWidth="1"/>
    <col min="2" max="2" width="31.7109375" style="108" customWidth="1"/>
    <col min="3" max="3" width="15.28515625" customWidth="1"/>
    <col min="4" max="4" width="14.5703125" customWidth="1"/>
    <col min="5" max="5" width="13.140625" customWidth="1"/>
    <col min="6" max="6" width="17" customWidth="1"/>
    <col min="7" max="7" width="13.42578125" customWidth="1"/>
    <col min="8" max="8" width="25.28515625" customWidth="1"/>
    <col min="9" max="9" width="12.28515625" customWidth="1"/>
    <col min="10" max="10" width="16.28515625" customWidth="1"/>
    <col min="11" max="11" width="15.140625" customWidth="1"/>
    <col min="12" max="12" width="40.42578125" customWidth="1"/>
  </cols>
  <sheetData>
    <row r="1" spans="1:10">
      <c r="A1" s="260" t="s">
        <v>0</v>
      </c>
      <c r="B1" s="260"/>
    </row>
    <row r="2" spans="1:10">
      <c r="A2" s="260" t="s">
        <v>1</v>
      </c>
      <c r="B2" s="260"/>
    </row>
    <row r="4" spans="1:10">
      <c r="C4" s="12"/>
      <c r="D4" s="11"/>
      <c r="E4" s="11"/>
      <c r="F4" s="13"/>
      <c r="G4" s="11"/>
      <c r="H4" s="11"/>
      <c r="I4" s="11"/>
      <c r="J4" s="11"/>
    </row>
    <row r="5" spans="1:10" ht="15.75" customHeight="1" thickBot="1">
      <c r="A5" s="259" t="s">
        <v>201</v>
      </c>
      <c r="B5" s="259"/>
      <c r="C5" s="259"/>
      <c r="D5" s="259"/>
      <c r="E5" s="259"/>
      <c r="F5" s="259"/>
      <c r="G5" s="259"/>
      <c r="H5" s="259"/>
      <c r="I5" s="259"/>
      <c r="J5" s="259"/>
    </row>
    <row r="6" spans="1:10" ht="58.5" thickBot="1">
      <c r="A6" s="109" t="s">
        <v>942</v>
      </c>
      <c r="B6" s="1" t="s">
        <v>943</v>
      </c>
      <c r="C6" s="7" t="s">
        <v>2</v>
      </c>
      <c r="D6" s="8" t="s">
        <v>3</v>
      </c>
      <c r="E6" s="8" t="s">
        <v>4</v>
      </c>
      <c r="F6" s="8" t="s">
        <v>5</v>
      </c>
      <c r="G6" s="8" t="s">
        <v>6</v>
      </c>
      <c r="H6" s="8" t="s">
        <v>7</v>
      </c>
      <c r="I6" s="8" t="s">
        <v>8</v>
      </c>
      <c r="J6" s="8" t="s">
        <v>9</v>
      </c>
    </row>
    <row r="7" spans="1:10" ht="30.75" thickBot="1">
      <c r="A7" s="110" t="s">
        <v>944</v>
      </c>
      <c r="B7" s="26" t="s">
        <v>1236</v>
      </c>
      <c r="C7" s="6" t="s">
        <v>200</v>
      </c>
      <c r="D7" s="2" t="s">
        <v>25</v>
      </c>
      <c r="E7" s="2" t="s">
        <v>76</v>
      </c>
      <c r="F7" s="9">
        <v>53188.38</v>
      </c>
      <c r="G7" s="2" t="s">
        <v>30</v>
      </c>
      <c r="H7" s="2" t="s">
        <v>17</v>
      </c>
      <c r="I7" s="2" t="s">
        <v>55</v>
      </c>
      <c r="J7" s="15">
        <v>53188.38</v>
      </c>
    </row>
    <row r="8" spans="1:10" ht="45.75" thickBot="1">
      <c r="A8" s="110" t="s">
        <v>945</v>
      </c>
      <c r="B8" s="26" t="s">
        <v>1237</v>
      </c>
      <c r="C8" s="6" t="s">
        <v>202</v>
      </c>
      <c r="D8" s="2" t="s">
        <v>25</v>
      </c>
      <c r="E8" s="2" t="s">
        <v>76</v>
      </c>
      <c r="F8" s="10">
        <v>95760</v>
      </c>
      <c r="G8" s="2" t="s">
        <v>30</v>
      </c>
      <c r="H8" s="2" t="s">
        <v>58</v>
      </c>
      <c r="I8" s="2" t="s">
        <v>55</v>
      </c>
      <c r="J8" s="15">
        <v>95760</v>
      </c>
    </row>
    <row r="9" spans="1:10" ht="30.75" thickBot="1">
      <c r="A9" s="110" t="s">
        <v>946</v>
      </c>
      <c r="B9" s="26" t="s">
        <v>1238</v>
      </c>
      <c r="C9" s="6" t="s">
        <v>203</v>
      </c>
      <c r="D9" s="2" t="s">
        <v>25</v>
      </c>
      <c r="E9" s="2" t="s">
        <v>81</v>
      </c>
      <c r="F9" s="9">
        <v>105404.4</v>
      </c>
      <c r="G9" s="2" t="s">
        <v>30</v>
      </c>
      <c r="H9" s="2" t="s">
        <v>17</v>
      </c>
      <c r="I9" s="2" t="s">
        <v>55</v>
      </c>
      <c r="J9" s="15">
        <v>105404.4</v>
      </c>
    </row>
    <row r="10" spans="1:10" ht="30.75" thickBot="1">
      <c r="A10" s="110" t="s">
        <v>947</v>
      </c>
      <c r="B10" s="26" t="s">
        <v>1239</v>
      </c>
      <c r="C10" s="6" t="s">
        <v>204</v>
      </c>
      <c r="D10" s="2" t="s">
        <v>25</v>
      </c>
      <c r="E10" s="2" t="s">
        <v>79</v>
      </c>
      <c r="F10" s="10">
        <v>51528.959999999999</v>
      </c>
      <c r="G10" s="2" t="s">
        <v>30</v>
      </c>
      <c r="H10" s="2" t="s">
        <v>17</v>
      </c>
      <c r="I10" s="2" t="s">
        <v>55</v>
      </c>
      <c r="J10" s="15">
        <v>51528.959999999999</v>
      </c>
    </row>
    <row r="11" spans="1:10" ht="30.75" thickBot="1">
      <c r="A11" s="110" t="s">
        <v>948</v>
      </c>
      <c r="B11" s="26" t="s">
        <v>1240</v>
      </c>
      <c r="C11" s="6" t="s">
        <v>205</v>
      </c>
      <c r="D11" s="2" t="s">
        <v>25</v>
      </c>
      <c r="E11" s="3">
        <v>43860</v>
      </c>
      <c r="F11" s="10">
        <v>94863.96</v>
      </c>
      <c r="G11" s="2" t="s">
        <v>30</v>
      </c>
      <c r="H11" s="2" t="s">
        <v>17</v>
      </c>
      <c r="I11" s="2" t="s">
        <v>55</v>
      </c>
      <c r="J11" s="15">
        <v>94863.96</v>
      </c>
    </row>
    <row r="12" spans="1:10" ht="45.75" thickBot="1">
      <c r="A12" s="110" t="s">
        <v>949</v>
      </c>
      <c r="B12" s="26" t="s">
        <v>1241</v>
      </c>
      <c r="C12" s="6" t="s">
        <v>206</v>
      </c>
      <c r="D12" s="2" t="s">
        <v>25</v>
      </c>
      <c r="E12" s="3" t="s">
        <v>207</v>
      </c>
      <c r="F12" s="10">
        <v>197306.93</v>
      </c>
      <c r="G12" s="2" t="s">
        <v>30</v>
      </c>
      <c r="H12" s="2" t="s">
        <v>92</v>
      </c>
      <c r="I12" s="2" t="s">
        <v>55</v>
      </c>
      <c r="J12" s="15">
        <v>197306.93</v>
      </c>
    </row>
    <row r="13" spans="1:10" ht="30.75" thickBot="1">
      <c r="A13" s="110" t="s">
        <v>950</v>
      </c>
      <c r="B13" s="26" t="s">
        <v>1242</v>
      </c>
      <c r="C13" s="6" t="s">
        <v>208</v>
      </c>
      <c r="D13" s="2" t="s">
        <v>25</v>
      </c>
      <c r="E13" s="3" t="s">
        <v>209</v>
      </c>
      <c r="F13" s="10">
        <v>52370.96</v>
      </c>
      <c r="G13" s="2" t="s">
        <v>30</v>
      </c>
      <c r="H13" s="2" t="s">
        <v>14</v>
      </c>
      <c r="I13" s="2" t="s">
        <v>55</v>
      </c>
      <c r="J13" s="15">
        <v>52370.96</v>
      </c>
    </row>
    <row r="14" spans="1:10" ht="75.75" thickBot="1">
      <c r="A14" s="110" t="s">
        <v>951</v>
      </c>
      <c r="B14" s="26" t="s">
        <v>1243</v>
      </c>
      <c r="C14" s="6" t="s">
        <v>210</v>
      </c>
      <c r="D14" s="2" t="s">
        <v>25</v>
      </c>
      <c r="E14" s="2" t="s">
        <v>211</v>
      </c>
      <c r="F14" s="9">
        <v>65250</v>
      </c>
      <c r="G14" s="2" t="s">
        <v>212</v>
      </c>
      <c r="H14" s="2" t="s">
        <v>213</v>
      </c>
      <c r="I14" s="2" t="s">
        <v>214</v>
      </c>
      <c r="J14" s="15">
        <v>65250</v>
      </c>
    </row>
    <row r="15" spans="1:10" ht="45.75" thickBot="1">
      <c r="A15" s="110" t="s">
        <v>952</v>
      </c>
      <c r="B15" s="26" t="s">
        <v>1244</v>
      </c>
      <c r="C15" s="6" t="s">
        <v>215</v>
      </c>
      <c r="D15" s="2" t="s">
        <v>25</v>
      </c>
      <c r="E15" s="2" t="s">
        <v>104</v>
      </c>
      <c r="F15" s="9">
        <v>59996.25</v>
      </c>
      <c r="G15" s="2" t="s">
        <v>216</v>
      </c>
      <c r="H15" s="2" t="s">
        <v>217</v>
      </c>
      <c r="I15" s="2" t="s">
        <v>106</v>
      </c>
      <c r="J15" s="15">
        <v>59996.25</v>
      </c>
    </row>
    <row r="16" spans="1:10" ht="45.75" thickBot="1">
      <c r="A16" s="110" t="s">
        <v>953</v>
      </c>
      <c r="B16" s="51" t="s">
        <v>1245</v>
      </c>
      <c r="C16" s="6" t="s">
        <v>218</v>
      </c>
      <c r="D16" s="2" t="s">
        <v>25</v>
      </c>
      <c r="E16" s="3" t="s">
        <v>219</v>
      </c>
      <c r="F16" s="10">
        <v>59250.87</v>
      </c>
      <c r="G16" s="2" t="s">
        <v>30</v>
      </c>
      <c r="H16" s="2" t="s">
        <v>33</v>
      </c>
      <c r="I16" s="2" t="s">
        <v>55</v>
      </c>
      <c r="J16" s="15">
        <v>59250.87</v>
      </c>
    </row>
    <row r="17" spans="1:10" ht="30.75" thickBot="1">
      <c r="A17" s="110" t="s">
        <v>954</v>
      </c>
      <c r="B17" s="51" t="s">
        <v>1246</v>
      </c>
      <c r="C17" s="6" t="s">
        <v>220</v>
      </c>
      <c r="D17" s="2" t="s">
        <v>25</v>
      </c>
      <c r="E17" s="3" t="s">
        <v>219</v>
      </c>
      <c r="F17" s="10">
        <v>50742.34</v>
      </c>
      <c r="G17" s="2" t="s">
        <v>30</v>
      </c>
      <c r="H17" s="2" t="s">
        <v>14</v>
      </c>
      <c r="I17" s="2" t="s">
        <v>55</v>
      </c>
      <c r="J17" s="15">
        <v>50742.34</v>
      </c>
    </row>
    <row r="18" spans="1:10" ht="30.75" thickBot="1">
      <c r="A18" s="110" t="s">
        <v>955</v>
      </c>
      <c r="B18" s="51" t="s">
        <v>1247</v>
      </c>
      <c r="C18" s="6" t="s">
        <v>221</v>
      </c>
      <c r="D18" s="2" t="s">
        <v>25</v>
      </c>
      <c r="E18" s="3" t="s">
        <v>222</v>
      </c>
      <c r="F18" s="10">
        <v>94863.96</v>
      </c>
      <c r="G18" s="2" t="s">
        <v>30</v>
      </c>
      <c r="H18" s="2" t="s">
        <v>17</v>
      </c>
      <c r="I18" s="2" t="s">
        <v>55</v>
      </c>
      <c r="J18" s="15">
        <v>94863.96</v>
      </c>
    </row>
    <row r="19" spans="1:10" ht="30.75" thickBot="1">
      <c r="A19" s="110" t="s">
        <v>956</v>
      </c>
      <c r="B19" s="51" t="s">
        <v>1248</v>
      </c>
      <c r="C19" s="6" t="s">
        <v>223</v>
      </c>
      <c r="D19" s="2" t="s">
        <v>25</v>
      </c>
      <c r="E19" s="3" t="s">
        <v>222</v>
      </c>
      <c r="F19" s="10">
        <v>77399.16</v>
      </c>
      <c r="G19" s="2" t="s">
        <v>30</v>
      </c>
      <c r="H19" s="2" t="s">
        <v>17</v>
      </c>
      <c r="I19" s="2" t="s">
        <v>55</v>
      </c>
      <c r="J19" s="15">
        <v>77399.16</v>
      </c>
    </row>
    <row r="20" spans="1:10" ht="30.75" thickBot="1">
      <c r="A20" s="110" t="s">
        <v>957</v>
      </c>
      <c r="B20" s="51" t="s">
        <v>1249</v>
      </c>
      <c r="C20" s="6" t="s">
        <v>224</v>
      </c>
      <c r="D20" s="2" t="s">
        <v>25</v>
      </c>
      <c r="E20" s="3" t="s">
        <v>225</v>
      </c>
      <c r="F20" s="10">
        <v>94863.96</v>
      </c>
      <c r="G20" s="2" t="s">
        <v>30</v>
      </c>
      <c r="H20" s="2" t="s">
        <v>17</v>
      </c>
      <c r="I20" s="2" t="s">
        <v>55</v>
      </c>
      <c r="J20" s="15">
        <v>94863.96</v>
      </c>
    </row>
    <row r="21" spans="1:10" ht="30.75" thickBot="1">
      <c r="A21" s="110" t="s">
        <v>958</v>
      </c>
      <c r="B21" s="51" t="s">
        <v>1250</v>
      </c>
      <c r="C21" s="6" t="s">
        <v>226</v>
      </c>
      <c r="D21" s="2" t="s">
        <v>25</v>
      </c>
      <c r="E21" s="3" t="s">
        <v>225</v>
      </c>
      <c r="F21" s="10">
        <v>191721.60000000001</v>
      </c>
      <c r="G21" s="2" t="s">
        <v>30</v>
      </c>
      <c r="H21" s="2" t="s">
        <v>14</v>
      </c>
      <c r="I21" s="2" t="s">
        <v>55</v>
      </c>
      <c r="J21" s="15">
        <v>191721.60000000001</v>
      </c>
    </row>
    <row r="22" spans="1:10" ht="30.75" thickBot="1">
      <c r="A22" s="110" t="s">
        <v>959</v>
      </c>
      <c r="B22" s="51" t="s">
        <v>1251</v>
      </c>
      <c r="C22" s="6" t="s">
        <v>227</v>
      </c>
      <c r="D22" s="2" t="s">
        <v>25</v>
      </c>
      <c r="E22" s="3" t="s">
        <v>228</v>
      </c>
      <c r="F22" s="10">
        <v>52464.23</v>
      </c>
      <c r="G22" s="2" t="s">
        <v>30</v>
      </c>
      <c r="H22" s="2" t="s">
        <v>14</v>
      </c>
      <c r="I22" s="2" t="s">
        <v>55</v>
      </c>
      <c r="J22" s="15">
        <v>52464.23</v>
      </c>
    </row>
    <row r="23" spans="1:10" ht="75.75" thickBot="1">
      <c r="A23" s="110" t="s">
        <v>960</v>
      </c>
      <c r="B23" s="51" t="s">
        <v>1252</v>
      </c>
      <c r="C23" s="6" t="s">
        <v>183</v>
      </c>
      <c r="D23" s="2" t="s">
        <v>10</v>
      </c>
      <c r="E23" s="2" t="s">
        <v>229</v>
      </c>
      <c r="F23" s="10">
        <v>329825</v>
      </c>
      <c r="G23" s="2" t="s">
        <v>11</v>
      </c>
      <c r="H23" s="2" t="s">
        <v>33</v>
      </c>
      <c r="I23" s="2" t="s">
        <v>230</v>
      </c>
      <c r="J23" s="15">
        <v>329825</v>
      </c>
    </row>
    <row r="24" spans="1:10" ht="60.75" thickBot="1">
      <c r="A24" s="110" t="s">
        <v>961</v>
      </c>
      <c r="B24" s="51" t="s">
        <v>1253</v>
      </c>
      <c r="C24" s="6" t="s">
        <v>174</v>
      </c>
      <c r="D24" s="2" t="s">
        <v>10</v>
      </c>
      <c r="E24" s="2" t="s">
        <v>207</v>
      </c>
      <c r="F24" s="9">
        <v>98693.7</v>
      </c>
      <c r="G24" s="2" t="s">
        <v>11</v>
      </c>
      <c r="H24" s="2" t="s">
        <v>21</v>
      </c>
      <c r="I24" s="2" t="s">
        <v>231</v>
      </c>
      <c r="J24" s="15">
        <v>98693.7</v>
      </c>
    </row>
    <row r="25" spans="1:10" ht="60.75" thickBot="1">
      <c r="A25" s="110" t="s">
        <v>962</v>
      </c>
      <c r="B25" s="51" t="s">
        <v>1254</v>
      </c>
      <c r="C25" s="6" t="s">
        <v>232</v>
      </c>
      <c r="D25" s="5" t="s">
        <v>141</v>
      </c>
      <c r="E25" s="2" t="s">
        <v>87</v>
      </c>
      <c r="F25" s="9">
        <v>951045</v>
      </c>
      <c r="G25" s="2" t="s">
        <v>11</v>
      </c>
      <c r="H25" s="2" t="s">
        <v>96</v>
      </c>
      <c r="I25" s="2" t="s">
        <v>54</v>
      </c>
      <c r="J25" s="15">
        <v>951045</v>
      </c>
    </row>
    <row r="26" spans="1:10" ht="60.75" thickBot="1">
      <c r="A26" s="110" t="s">
        <v>963</v>
      </c>
      <c r="B26" s="51" t="s">
        <v>1255</v>
      </c>
      <c r="C26" s="6" t="s">
        <v>174</v>
      </c>
      <c r="D26" s="2" t="s">
        <v>10</v>
      </c>
      <c r="E26" s="2" t="s">
        <v>234</v>
      </c>
      <c r="F26" s="9">
        <v>988279.2</v>
      </c>
      <c r="G26" s="2" t="s">
        <v>11</v>
      </c>
      <c r="H26" s="2" t="s">
        <v>233</v>
      </c>
      <c r="I26" s="2" t="s">
        <v>235</v>
      </c>
      <c r="J26" s="15">
        <v>988279.2</v>
      </c>
    </row>
    <row r="27" spans="1:10" ht="45.75" thickBot="1">
      <c r="A27" s="110" t="s">
        <v>964</v>
      </c>
      <c r="B27" s="51" t="s">
        <v>1256</v>
      </c>
      <c r="C27" s="6" t="s">
        <v>52</v>
      </c>
      <c r="D27" s="2" t="s">
        <v>10</v>
      </c>
      <c r="E27" s="2" t="s">
        <v>99</v>
      </c>
      <c r="F27" s="10">
        <v>792807.77</v>
      </c>
      <c r="G27" s="2" t="s">
        <v>11</v>
      </c>
      <c r="H27" s="2" t="s">
        <v>53</v>
      </c>
      <c r="I27" s="2" t="s">
        <v>236</v>
      </c>
      <c r="J27" s="14">
        <v>792807.77</v>
      </c>
    </row>
    <row r="28" spans="1:10" ht="60.75" thickBot="1">
      <c r="A28" s="110" t="s">
        <v>965</v>
      </c>
      <c r="B28" s="51" t="s">
        <v>1257</v>
      </c>
      <c r="C28" s="6" t="s">
        <v>238</v>
      </c>
      <c r="D28" s="5" t="s">
        <v>141</v>
      </c>
      <c r="E28" s="2" t="s">
        <v>239</v>
      </c>
      <c r="F28" s="10">
        <v>1928922.5</v>
      </c>
      <c r="G28" s="2" t="s">
        <v>11</v>
      </c>
      <c r="H28" s="2" t="s">
        <v>100</v>
      </c>
      <c r="I28" s="2"/>
      <c r="J28" s="14">
        <v>1708290.73</v>
      </c>
    </row>
    <row r="29" spans="1:10" ht="45.75" thickBot="1">
      <c r="A29" s="110" t="s">
        <v>966</v>
      </c>
      <c r="B29" s="51" t="s">
        <v>1258</v>
      </c>
      <c r="C29" s="6" t="s">
        <v>237</v>
      </c>
      <c r="D29" s="2" t="s">
        <v>10</v>
      </c>
      <c r="E29" s="2" t="s">
        <v>105</v>
      </c>
      <c r="F29" s="10">
        <v>427269.05</v>
      </c>
      <c r="G29" s="2" t="s">
        <v>11</v>
      </c>
      <c r="H29" s="2" t="s">
        <v>97</v>
      </c>
      <c r="I29" s="2" t="s">
        <v>243</v>
      </c>
      <c r="J29" s="15">
        <v>427269.05</v>
      </c>
    </row>
    <row r="30" spans="1:10" ht="45.75" thickBot="1">
      <c r="A30" s="110" t="s">
        <v>967</v>
      </c>
      <c r="B30" s="51" t="s">
        <v>1259</v>
      </c>
      <c r="C30" s="6" t="s">
        <v>237</v>
      </c>
      <c r="D30" s="2" t="s">
        <v>10</v>
      </c>
      <c r="E30" s="2" t="s">
        <v>105</v>
      </c>
      <c r="F30" s="10">
        <v>236135.75</v>
      </c>
      <c r="G30" s="2" t="s">
        <v>11</v>
      </c>
      <c r="H30" s="2" t="s">
        <v>82</v>
      </c>
      <c r="I30" s="2" t="s">
        <v>243</v>
      </c>
      <c r="J30" s="15">
        <v>236135.75</v>
      </c>
    </row>
    <row r="31" spans="1:10" ht="45.75" thickBot="1">
      <c r="A31" s="110" t="s">
        <v>968</v>
      </c>
      <c r="B31" s="51" t="s">
        <v>1260</v>
      </c>
      <c r="C31" s="6" t="s">
        <v>237</v>
      </c>
      <c r="D31" s="2" t="s">
        <v>10</v>
      </c>
      <c r="E31" s="2" t="s">
        <v>219</v>
      </c>
      <c r="F31" s="10">
        <v>136249.75</v>
      </c>
      <c r="G31" s="2" t="s">
        <v>11</v>
      </c>
      <c r="H31" s="2" t="s">
        <v>240</v>
      </c>
      <c r="I31" s="2" t="s">
        <v>244</v>
      </c>
      <c r="J31" s="15">
        <v>136249.75</v>
      </c>
    </row>
    <row r="32" spans="1:10" ht="45.75" thickBot="1">
      <c r="A32" s="110" t="s">
        <v>969</v>
      </c>
      <c r="B32" s="51" t="s">
        <v>1261</v>
      </c>
      <c r="C32" s="6" t="s">
        <v>237</v>
      </c>
      <c r="D32" s="2" t="s">
        <v>10</v>
      </c>
      <c r="E32" s="2" t="s">
        <v>245</v>
      </c>
      <c r="F32" s="10">
        <v>47817</v>
      </c>
      <c r="G32" s="2" t="s">
        <v>11</v>
      </c>
      <c r="H32" s="2" t="s">
        <v>241</v>
      </c>
      <c r="I32" s="2" t="s">
        <v>246</v>
      </c>
      <c r="J32" s="14">
        <v>40314.71</v>
      </c>
    </row>
    <row r="33" spans="1:10" ht="45.75" thickBot="1">
      <c r="A33" s="110" t="s">
        <v>970</v>
      </c>
      <c r="B33" s="51" t="s">
        <v>1262</v>
      </c>
      <c r="C33" s="6" t="s">
        <v>237</v>
      </c>
      <c r="D33" s="2" t="s">
        <v>10</v>
      </c>
      <c r="E33" s="2" t="s">
        <v>108</v>
      </c>
      <c r="F33" s="10">
        <v>75013.75</v>
      </c>
      <c r="G33" s="2" t="s">
        <v>11</v>
      </c>
      <c r="H33" s="2" t="s">
        <v>18</v>
      </c>
      <c r="I33" s="2" t="s">
        <v>247</v>
      </c>
      <c r="J33" s="14">
        <v>41975.42</v>
      </c>
    </row>
    <row r="34" spans="1:10" ht="60.75" thickBot="1">
      <c r="A34" s="110" t="s">
        <v>971</v>
      </c>
      <c r="B34" s="51" t="s">
        <v>1263</v>
      </c>
      <c r="C34" s="6" t="s">
        <v>237</v>
      </c>
      <c r="D34" s="2" t="s">
        <v>10</v>
      </c>
      <c r="E34" s="2" t="s">
        <v>108</v>
      </c>
      <c r="F34" s="10">
        <v>232350.06</v>
      </c>
      <c r="G34" s="2" t="s">
        <v>11</v>
      </c>
      <c r="H34" s="2" t="s">
        <v>44</v>
      </c>
      <c r="I34" s="2" t="s">
        <v>247</v>
      </c>
      <c r="J34" s="15">
        <v>232350.06</v>
      </c>
    </row>
    <row r="35" spans="1:10" ht="45.75" thickBot="1">
      <c r="A35" s="110" t="s">
        <v>972</v>
      </c>
      <c r="B35" s="51" t="s">
        <v>1264</v>
      </c>
      <c r="C35" s="6" t="s">
        <v>237</v>
      </c>
      <c r="D35" s="2" t="s">
        <v>10</v>
      </c>
      <c r="E35" s="2" t="s">
        <v>105</v>
      </c>
      <c r="F35" s="10">
        <v>46411.1</v>
      </c>
      <c r="G35" s="2" t="s">
        <v>11</v>
      </c>
      <c r="H35" s="2" t="s">
        <v>83</v>
      </c>
      <c r="I35" s="2" t="s">
        <v>243</v>
      </c>
      <c r="J35" s="15">
        <v>46411.1</v>
      </c>
    </row>
    <row r="36" spans="1:10" ht="45.75" thickBot="1">
      <c r="A36" s="110" t="s">
        <v>973</v>
      </c>
      <c r="B36" s="51" t="s">
        <v>1265</v>
      </c>
      <c r="C36" s="6" t="s">
        <v>237</v>
      </c>
      <c r="D36" s="2" t="s">
        <v>10</v>
      </c>
      <c r="E36" s="2" t="s">
        <v>248</v>
      </c>
      <c r="F36" s="10">
        <v>230729.05</v>
      </c>
      <c r="G36" s="2" t="s">
        <v>11</v>
      </c>
      <c r="H36" s="2" t="s">
        <v>80</v>
      </c>
      <c r="I36" s="2" t="s">
        <v>249</v>
      </c>
      <c r="J36" s="15">
        <v>230729.05</v>
      </c>
    </row>
    <row r="37" spans="1:10" ht="45.75" thickBot="1">
      <c r="A37" s="110" t="s">
        <v>974</v>
      </c>
      <c r="B37" s="51" t="s">
        <v>1266</v>
      </c>
      <c r="C37" s="6" t="s">
        <v>109</v>
      </c>
      <c r="D37" s="2" t="s">
        <v>10</v>
      </c>
      <c r="E37" s="2" t="s">
        <v>250</v>
      </c>
      <c r="F37" s="10">
        <v>115251.3</v>
      </c>
      <c r="G37" s="2" t="s">
        <v>11</v>
      </c>
      <c r="H37" s="2" t="s">
        <v>14</v>
      </c>
      <c r="I37" s="2" t="s">
        <v>251</v>
      </c>
      <c r="J37" s="14">
        <v>102320.55</v>
      </c>
    </row>
    <row r="38" spans="1:10" ht="45.75" thickBot="1">
      <c r="A38" s="110" t="s">
        <v>975</v>
      </c>
      <c r="B38" s="51" t="s">
        <v>1267</v>
      </c>
      <c r="C38" s="6" t="s">
        <v>113</v>
      </c>
      <c r="D38" s="2" t="s">
        <v>10</v>
      </c>
      <c r="E38" s="2" t="s">
        <v>252</v>
      </c>
      <c r="F38" s="10">
        <v>2711678.2</v>
      </c>
      <c r="G38" s="2" t="s">
        <v>11</v>
      </c>
      <c r="H38" s="2" t="s">
        <v>114</v>
      </c>
      <c r="I38" s="2" t="s">
        <v>253</v>
      </c>
      <c r="J38" s="14">
        <v>2307543.48</v>
      </c>
    </row>
    <row r="39" spans="1:10" ht="45.75" thickBot="1">
      <c r="A39" s="110" t="s">
        <v>976</v>
      </c>
      <c r="B39" s="51" t="s">
        <v>1268</v>
      </c>
      <c r="C39" s="6" t="s">
        <v>242</v>
      </c>
      <c r="D39" s="2" t="s">
        <v>10</v>
      </c>
      <c r="E39" s="2" t="s">
        <v>254</v>
      </c>
      <c r="F39" s="10">
        <v>518893.2</v>
      </c>
      <c r="G39" s="2" t="s">
        <v>11</v>
      </c>
      <c r="H39" s="2" t="s">
        <v>71</v>
      </c>
      <c r="I39" s="2" t="s">
        <v>255</v>
      </c>
      <c r="J39" s="14">
        <v>453744.9</v>
      </c>
    </row>
    <row r="40" spans="1:10" ht="45.75" thickBot="1">
      <c r="A40" s="110" t="s">
        <v>977</v>
      </c>
      <c r="B40" s="51" t="s">
        <v>1269</v>
      </c>
      <c r="C40" s="6" t="s">
        <v>115</v>
      </c>
      <c r="D40" s="2" t="s">
        <v>10</v>
      </c>
      <c r="E40" s="2" t="s">
        <v>228</v>
      </c>
      <c r="F40" s="15">
        <v>316347.89</v>
      </c>
      <c r="G40" s="2" t="s">
        <v>11</v>
      </c>
      <c r="H40" s="2" t="s">
        <v>37</v>
      </c>
      <c r="I40" s="2" t="s">
        <v>262</v>
      </c>
      <c r="J40" s="15">
        <v>276517.01</v>
      </c>
    </row>
    <row r="41" spans="1:10" ht="45.75" thickBot="1">
      <c r="A41" s="110" t="s">
        <v>978</v>
      </c>
      <c r="B41" s="51" t="s">
        <v>1270</v>
      </c>
      <c r="C41" s="6" t="s">
        <v>115</v>
      </c>
      <c r="D41" s="2" t="s">
        <v>10</v>
      </c>
      <c r="E41" s="2" t="s">
        <v>228</v>
      </c>
      <c r="F41" s="15">
        <v>118561.46</v>
      </c>
      <c r="G41" s="2" t="s">
        <v>11</v>
      </c>
      <c r="H41" s="2" t="s">
        <v>28</v>
      </c>
      <c r="I41" s="2" t="s">
        <v>262</v>
      </c>
      <c r="J41" s="15">
        <v>102680.03</v>
      </c>
    </row>
    <row r="42" spans="1:10" ht="60.75" thickBot="1">
      <c r="A42" s="110" t="s">
        <v>979</v>
      </c>
      <c r="B42" s="51" t="s">
        <v>1271</v>
      </c>
      <c r="C42" s="6" t="s">
        <v>335</v>
      </c>
      <c r="D42" s="2" t="s">
        <v>10</v>
      </c>
      <c r="E42" s="2" t="s">
        <v>260</v>
      </c>
      <c r="F42" s="15">
        <v>567187.5</v>
      </c>
      <c r="G42" s="2" t="s">
        <v>336</v>
      </c>
      <c r="H42" s="2" t="s">
        <v>334</v>
      </c>
      <c r="I42" s="2" t="s">
        <v>337</v>
      </c>
      <c r="J42" s="15">
        <v>567187.5</v>
      </c>
    </row>
    <row r="43" spans="1:10" ht="45.75" thickBot="1">
      <c r="A43" s="110" t="s">
        <v>980</v>
      </c>
      <c r="B43" s="51" t="s">
        <v>1272</v>
      </c>
      <c r="C43" s="6" t="s">
        <v>338</v>
      </c>
      <c r="D43" s="2" t="s">
        <v>10</v>
      </c>
      <c r="E43" s="2" t="s">
        <v>339</v>
      </c>
      <c r="F43" s="15">
        <v>347065</v>
      </c>
      <c r="G43" s="2" t="s">
        <v>39</v>
      </c>
      <c r="H43" s="2" t="s">
        <v>62</v>
      </c>
      <c r="I43" s="2" t="s">
        <v>340</v>
      </c>
      <c r="J43" s="15">
        <v>347065</v>
      </c>
    </row>
    <row r="44" spans="1:10" ht="45.75" thickBot="1">
      <c r="A44" s="110" t="s">
        <v>981</v>
      </c>
      <c r="B44" s="51" t="s">
        <v>1273</v>
      </c>
      <c r="C44" s="6"/>
      <c r="D44" s="2" t="s">
        <v>10</v>
      </c>
      <c r="E44" s="2" t="s">
        <v>77</v>
      </c>
      <c r="F44" s="10">
        <v>1501720.28</v>
      </c>
      <c r="G44" s="2" t="s">
        <v>11</v>
      </c>
      <c r="H44" s="2" t="s">
        <v>88</v>
      </c>
      <c r="I44" s="2" t="s">
        <v>258</v>
      </c>
      <c r="J44" s="14">
        <v>1501720.28</v>
      </c>
    </row>
    <row r="45" spans="1:10" ht="75.75" thickBot="1">
      <c r="A45" s="110" t="s">
        <v>982</v>
      </c>
      <c r="B45" s="51" t="s">
        <v>1274</v>
      </c>
      <c r="C45" s="6"/>
      <c r="D45" s="2" t="s">
        <v>10</v>
      </c>
      <c r="E45" s="2" t="s">
        <v>257</v>
      </c>
      <c r="F45" s="10">
        <v>136394.1</v>
      </c>
      <c r="G45" s="2" t="s">
        <v>11</v>
      </c>
      <c r="H45" s="2" t="s">
        <v>256</v>
      </c>
      <c r="I45" s="2" t="s">
        <v>258</v>
      </c>
      <c r="J45" s="14">
        <v>136394.1</v>
      </c>
    </row>
    <row r="46" spans="1:10" ht="180.75" thickBot="1">
      <c r="A46" s="110" t="s">
        <v>983</v>
      </c>
      <c r="B46" s="51" t="s">
        <v>1275</v>
      </c>
      <c r="C46" s="6"/>
      <c r="D46" s="2" t="s">
        <v>10</v>
      </c>
      <c r="E46" s="2" t="s">
        <v>259</v>
      </c>
      <c r="F46" s="10">
        <v>150509.16</v>
      </c>
      <c r="G46" s="2" t="s">
        <v>11</v>
      </c>
      <c r="H46" s="2" t="s">
        <v>17</v>
      </c>
      <c r="I46" s="2" t="s">
        <v>124</v>
      </c>
      <c r="J46" s="14">
        <v>131775.20000000001</v>
      </c>
    </row>
    <row r="47" spans="1:10" ht="75.75" thickBot="1">
      <c r="A47" s="110" t="s">
        <v>984</v>
      </c>
      <c r="B47" s="51" t="s">
        <v>1276</v>
      </c>
      <c r="C47" s="6"/>
      <c r="D47" s="2" t="s">
        <v>10</v>
      </c>
      <c r="E47" s="2" t="s">
        <v>250</v>
      </c>
      <c r="F47" s="10">
        <v>26216.38</v>
      </c>
      <c r="G47" s="2" t="s">
        <v>11</v>
      </c>
      <c r="H47" s="2" t="s">
        <v>14</v>
      </c>
      <c r="I47" s="2" t="s">
        <v>251</v>
      </c>
      <c r="J47" s="15">
        <v>17145.849999999999</v>
      </c>
    </row>
    <row r="48" spans="1:10" ht="60.75" thickBot="1">
      <c r="A48" s="110" t="s">
        <v>985</v>
      </c>
      <c r="B48" s="51" t="s">
        <v>1277</v>
      </c>
      <c r="C48" s="6"/>
      <c r="D48" s="2" t="s">
        <v>10</v>
      </c>
      <c r="E48" s="2" t="s">
        <v>260</v>
      </c>
      <c r="F48" s="10">
        <v>172118.63</v>
      </c>
      <c r="G48" s="2" t="s">
        <v>11</v>
      </c>
      <c r="H48" s="2" t="s">
        <v>37</v>
      </c>
      <c r="I48" s="2" t="s">
        <v>261</v>
      </c>
      <c r="J48" s="15">
        <v>136444.88</v>
      </c>
    </row>
    <row r="49" spans="1:10" ht="240.75" thickBot="1">
      <c r="A49" s="110" t="s">
        <v>986</v>
      </c>
      <c r="B49" s="51" t="s">
        <v>1278</v>
      </c>
      <c r="C49" s="6"/>
      <c r="D49" s="2" t="s">
        <v>10</v>
      </c>
      <c r="E49" s="2" t="s">
        <v>228</v>
      </c>
      <c r="F49" s="10">
        <v>1902309.72</v>
      </c>
      <c r="G49" s="2" t="s">
        <v>11</v>
      </c>
      <c r="H49" s="2" t="s">
        <v>58</v>
      </c>
      <c r="I49" s="2" t="s">
        <v>262</v>
      </c>
      <c r="J49" s="15">
        <v>1513501.75</v>
      </c>
    </row>
    <row r="50" spans="1:10" ht="60.75" thickBot="1">
      <c r="A50" s="110" t="s">
        <v>987</v>
      </c>
      <c r="B50" s="51" t="s">
        <v>1279</v>
      </c>
      <c r="C50" s="6"/>
      <c r="D50" s="2" t="s">
        <v>10</v>
      </c>
      <c r="E50" s="2" t="s">
        <v>341</v>
      </c>
      <c r="F50" s="15">
        <v>563.64</v>
      </c>
      <c r="G50" s="2" t="s">
        <v>11</v>
      </c>
      <c r="H50" s="2" t="s">
        <v>92</v>
      </c>
      <c r="I50" s="2" t="s">
        <v>342</v>
      </c>
      <c r="J50" s="15">
        <v>0</v>
      </c>
    </row>
    <row r="51" spans="1:10" ht="45.75" thickBot="1">
      <c r="A51" s="110" t="s">
        <v>988</v>
      </c>
      <c r="B51" s="51" t="s">
        <v>1280</v>
      </c>
      <c r="C51" s="6" t="s">
        <v>267</v>
      </c>
      <c r="D51" s="2" t="s">
        <v>25</v>
      </c>
      <c r="E51" s="2" t="s">
        <v>268</v>
      </c>
      <c r="F51" s="10">
        <v>136842.97</v>
      </c>
      <c r="G51" s="2" t="s">
        <v>11</v>
      </c>
      <c r="H51" s="2" t="s">
        <v>192</v>
      </c>
      <c r="I51" s="2" t="s">
        <v>269</v>
      </c>
      <c r="J51" s="15">
        <v>136842.97</v>
      </c>
    </row>
    <row r="52" spans="1:10" ht="45.75" thickBot="1">
      <c r="A52" s="110" t="s">
        <v>989</v>
      </c>
      <c r="B52" s="51" t="s">
        <v>1281</v>
      </c>
      <c r="C52" s="6" t="s">
        <v>343</v>
      </c>
      <c r="D52" s="2" t="s">
        <v>25</v>
      </c>
      <c r="E52" s="2" t="s">
        <v>257</v>
      </c>
      <c r="F52" s="10">
        <v>44272.5</v>
      </c>
      <c r="G52" s="2" t="s">
        <v>11</v>
      </c>
      <c r="H52" s="2" t="s">
        <v>263</v>
      </c>
      <c r="I52" s="2" t="s">
        <v>270</v>
      </c>
      <c r="J52" s="15">
        <v>15548.77</v>
      </c>
    </row>
    <row r="53" spans="1:10" ht="60.75" thickBot="1">
      <c r="A53" s="110" t="s">
        <v>990</v>
      </c>
      <c r="B53" s="51" t="s">
        <v>1282</v>
      </c>
      <c r="C53" s="6" t="s">
        <v>194</v>
      </c>
      <c r="D53" s="2" t="s">
        <v>25</v>
      </c>
      <c r="E53" s="2" t="s">
        <v>268</v>
      </c>
      <c r="F53" s="10">
        <v>99361.31</v>
      </c>
      <c r="G53" s="2" t="s">
        <v>11</v>
      </c>
      <c r="H53" s="2" t="s">
        <v>58</v>
      </c>
      <c r="I53" s="2" t="s">
        <v>269</v>
      </c>
      <c r="J53" s="15">
        <v>99361.31</v>
      </c>
    </row>
    <row r="54" spans="1:10" ht="60.75" thickBot="1">
      <c r="A54" s="110" t="s">
        <v>991</v>
      </c>
      <c r="B54" s="51" t="s">
        <v>1283</v>
      </c>
      <c r="C54" s="6" t="s">
        <v>271</v>
      </c>
      <c r="D54" s="2" t="s">
        <v>25</v>
      </c>
      <c r="E54" s="2" t="s">
        <v>176</v>
      </c>
      <c r="F54" s="10">
        <v>4500</v>
      </c>
      <c r="G54" s="2" t="s">
        <v>11</v>
      </c>
      <c r="H54" s="2" t="s">
        <v>264</v>
      </c>
      <c r="I54" s="2" t="s">
        <v>272</v>
      </c>
      <c r="J54" s="15">
        <v>1875</v>
      </c>
    </row>
    <row r="55" spans="1:10" ht="45.75" thickBot="1">
      <c r="A55" s="110" t="s">
        <v>992</v>
      </c>
      <c r="B55" s="51" t="s">
        <v>1284</v>
      </c>
      <c r="C55" s="6" t="s">
        <v>273</v>
      </c>
      <c r="D55" s="2" t="s">
        <v>25</v>
      </c>
      <c r="E55" s="2" t="s">
        <v>274</v>
      </c>
      <c r="F55" s="10">
        <v>31122</v>
      </c>
      <c r="G55" s="2" t="s">
        <v>11</v>
      </c>
      <c r="H55" s="2" t="s">
        <v>265</v>
      </c>
      <c r="I55" s="2" t="s">
        <v>275</v>
      </c>
      <c r="J55" s="15">
        <v>16159.5</v>
      </c>
    </row>
    <row r="56" spans="1:10" ht="60.75" thickBot="1">
      <c r="A56" s="110" t="s">
        <v>993</v>
      </c>
      <c r="B56" s="51" t="s">
        <v>1285</v>
      </c>
      <c r="C56" s="6" t="s">
        <v>271</v>
      </c>
      <c r="D56" s="2" t="s">
        <v>25</v>
      </c>
      <c r="E56" s="2" t="s">
        <v>276</v>
      </c>
      <c r="F56" s="10">
        <v>183172.71</v>
      </c>
      <c r="G56" s="2" t="s">
        <v>11</v>
      </c>
      <c r="H56" s="2" t="s">
        <v>75</v>
      </c>
      <c r="I56" s="2" t="s">
        <v>277</v>
      </c>
      <c r="J56" s="15">
        <v>78709.33</v>
      </c>
    </row>
    <row r="57" spans="1:10" ht="45.75" thickBot="1">
      <c r="A57" s="110" t="s">
        <v>994</v>
      </c>
      <c r="B57" s="51" t="s">
        <v>1286</v>
      </c>
      <c r="C57" s="6" t="s">
        <v>278</v>
      </c>
      <c r="D57" s="2" t="s">
        <v>25</v>
      </c>
      <c r="E57" s="2" t="s">
        <v>84</v>
      </c>
      <c r="F57" s="10">
        <v>63003.75</v>
      </c>
      <c r="G57" s="2" t="s">
        <v>11</v>
      </c>
      <c r="H57" s="2" t="s">
        <v>266</v>
      </c>
      <c r="I57" s="2" t="s">
        <v>279</v>
      </c>
      <c r="J57" s="14">
        <v>49585.65</v>
      </c>
    </row>
    <row r="58" spans="1:10" ht="60.75" thickBot="1">
      <c r="A58" s="110" t="s">
        <v>995</v>
      </c>
      <c r="B58" s="51" t="s">
        <v>1287</v>
      </c>
      <c r="C58" s="6" t="s">
        <v>271</v>
      </c>
      <c r="D58" s="2" t="s">
        <v>25</v>
      </c>
      <c r="E58" s="2" t="s">
        <v>81</v>
      </c>
      <c r="F58" s="10">
        <v>813.82</v>
      </c>
      <c r="G58" s="2" t="s">
        <v>11</v>
      </c>
      <c r="H58" s="2" t="s">
        <v>36</v>
      </c>
      <c r="I58" s="2" t="s">
        <v>280</v>
      </c>
      <c r="J58" s="15">
        <v>1162.5</v>
      </c>
    </row>
    <row r="59" spans="1:10" ht="60.75" thickBot="1">
      <c r="A59" s="110" t="s">
        <v>996</v>
      </c>
      <c r="B59" s="51" t="s">
        <v>1288</v>
      </c>
      <c r="C59" s="6" t="s">
        <v>281</v>
      </c>
      <c r="D59" s="2" t="s">
        <v>25</v>
      </c>
      <c r="E59" s="2" t="s">
        <v>282</v>
      </c>
      <c r="F59" s="10">
        <v>116091.51</v>
      </c>
      <c r="G59" s="2" t="s">
        <v>11</v>
      </c>
      <c r="H59" s="2" t="s">
        <v>24</v>
      </c>
      <c r="I59" s="2" t="s">
        <v>283</v>
      </c>
      <c r="J59" s="15">
        <v>74941.679999999993</v>
      </c>
    </row>
    <row r="60" spans="1:10" ht="60.75" thickBot="1">
      <c r="A60" s="110" t="s">
        <v>997</v>
      </c>
      <c r="B60" s="51" t="s">
        <v>1289</v>
      </c>
      <c r="C60" s="6" t="s">
        <v>281</v>
      </c>
      <c r="D60" s="2" t="s">
        <v>25</v>
      </c>
      <c r="E60" s="2" t="s">
        <v>89</v>
      </c>
      <c r="F60" s="10">
        <v>18098.64</v>
      </c>
      <c r="G60" s="2" t="s">
        <v>11</v>
      </c>
      <c r="H60" s="2" t="s">
        <v>20</v>
      </c>
      <c r="I60" s="2" t="s">
        <v>284</v>
      </c>
      <c r="J60" s="15">
        <v>30570.22</v>
      </c>
    </row>
    <row r="61" spans="1:10" ht="60.75" thickBot="1">
      <c r="A61" s="110" t="s">
        <v>998</v>
      </c>
      <c r="B61" s="51" t="s">
        <v>1290</v>
      </c>
      <c r="C61" s="6" t="s">
        <v>285</v>
      </c>
      <c r="D61" s="2" t="s">
        <v>25</v>
      </c>
      <c r="E61" s="2" t="s">
        <v>91</v>
      </c>
      <c r="F61" s="10">
        <v>195774.9</v>
      </c>
      <c r="G61" s="2" t="s">
        <v>11</v>
      </c>
      <c r="H61" s="2" t="s">
        <v>90</v>
      </c>
      <c r="I61" s="2" t="s">
        <v>286</v>
      </c>
      <c r="J61" s="15">
        <v>178424.49</v>
      </c>
    </row>
    <row r="62" spans="1:10" ht="45.75" thickBot="1">
      <c r="A62" s="110" t="s">
        <v>999</v>
      </c>
      <c r="B62" s="51" t="s">
        <v>1291</v>
      </c>
      <c r="C62" s="6" t="s">
        <v>287</v>
      </c>
      <c r="D62" s="2" t="s">
        <v>25</v>
      </c>
      <c r="E62" s="2" t="s">
        <v>95</v>
      </c>
      <c r="F62" s="10">
        <v>67168.27</v>
      </c>
      <c r="G62" s="2" t="s">
        <v>11</v>
      </c>
      <c r="H62" s="2" t="s">
        <v>86</v>
      </c>
      <c r="I62" s="2" t="s">
        <v>288</v>
      </c>
      <c r="J62" s="14">
        <v>67168.27</v>
      </c>
    </row>
    <row r="63" spans="1:10" ht="60.75" thickBot="1">
      <c r="A63" s="110" t="s">
        <v>1000</v>
      </c>
      <c r="B63" s="51" t="s">
        <v>1292</v>
      </c>
      <c r="C63" s="6" t="s">
        <v>281</v>
      </c>
      <c r="D63" s="2" t="s">
        <v>25</v>
      </c>
      <c r="E63" s="2" t="s">
        <v>93</v>
      </c>
      <c r="F63" s="10">
        <v>17400</v>
      </c>
      <c r="G63" s="2" t="s">
        <v>11</v>
      </c>
      <c r="H63" s="2" t="s">
        <v>78</v>
      </c>
      <c r="I63" s="2" t="s">
        <v>289</v>
      </c>
      <c r="J63" s="15">
        <v>17400</v>
      </c>
    </row>
    <row r="64" spans="1:10" ht="60.75" thickBot="1">
      <c r="A64" s="110" t="s">
        <v>1001</v>
      </c>
      <c r="B64" s="51" t="s">
        <v>1293</v>
      </c>
      <c r="C64" s="6" t="s">
        <v>344</v>
      </c>
      <c r="D64" s="2" t="s">
        <v>25</v>
      </c>
      <c r="E64" s="2" t="s">
        <v>290</v>
      </c>
      <c r="F64" s="10">
        <v>158100</v>
      </c>
      <c r="G64" s="2" t="s">
        <v>11</v>
      </c>
      <c r="H64" s="2" t="s">
        <v>98</v>
      </c>
      <c r="I64" s="2" t="s">
        <v>291</v>
      </c>
      <c r="J64" s="14">
        <v>158100</v>
      </c>
    </row>
    <row r="65" spans="1:10" ht="45.75" thickBot="1">
      <c r="A65" s="110" t="s">
        <v>1002</v>
      </c>
      <c r="B65" s="51" t="s">
        <v>1294</v>
      </c>
      <c r="C65" s="6" t="s">
        <v>295</v>
      </c>
      <c r="D65" s="2" t="s">
        <v>25</v>
      </c>
      <c r="E65" s="2" t="s">
        <v>296</v>
      </c>
      <c r="F65" s="10">
        <v>43714.5</v>
      </c>
      <c r="G65" s="2" t="s">
        <v>11</v>
      </c>
      <c r="H65" s="2" t="s">
        <v>22</v>
      </c>
      <c r="I65" s="2" t="s">
        <v>297</v>
      </c>
      <c r="J65" s="15">
        <v>30467.97</v>
      </c>
    </row>
    <row r="66" spans="1:10" ht="45.75" thickBot="1">
      <c r="A66" s="110" t="s">
        <v>1003</v>
      </c>
      <c r="B66" s="51" t="s">
        <v>1295</v>
      </c>
      <c r="C66" s="6" t="s">
        <v>345</v>
      </c>
      <c r="D66" s="2" t="s">
        <v>25</v>
      </c>
      <c r="E66" s="2" t="s">
        <v>101</v>
      </c>
      <c r="F66" s="10">
        <v>12241.88</v>
      </c>
      <c r="G66" s="2" t="s">
        <v>11</v>
      </c>
      <c r="H66" s="2" t="s">
        <v>23</v>
      </c>
      <c r="I66" s="2" t="s">
        <v>298</v>
      </c>
      <c r="J66" s="15">
        <v>6427.07</v>
      </c>
    </row>
    <row r="67" spans="1:10" ht="60.75" thickBot="1">
      <c r="A67" s="110" t="s">
        <v>1004</v>
      </c>
      <c r="B67" s="51" t="s">
        <v>1296</v>
      </c>
      <c r="C67" s="6" t="s">
        <v>299</v>
      </c>
      <c r="D67" s="2" t="s">
        <v>25</v>
      </c>
      <c r="E67" s="2" t="s">
        <v>234</v>
      </c>
      <c r="F67" s="10">
        <v>224462.25</v>
      </c>
      <c r="G67" s="2" t="s">
        <v>11</v>
      </c>
      <c r="H67" s="2" t="s">
        <v>90</v>
      </c>
      <c r="I67" s="2" t="s">
        <v>235</v>
      </c>
      <c r="J67" s="15">
        <v>102910.85</v>
      </c>
    </row>
    <row r="68" spans="1:10" ht="60.75" thickBot="1">
      <c r="A68" s="110" t="s">
        <v>1005</v>
      </c>
      <c r="B68" s="51" t="s">
        <v>1297</v>
      </c>
      <c r="C68" s="6" t="s">
        <v>300</v>
      </c>
      <c r="D68" s="2" t="s">
        <v>25</v>
      </c>
      <c r="E68" s="2" t="s">
        <v>101</v>
      </c>
      <c r="F68" s="10">
        <v>110490</v>
      </c>
      <c r="G68" s="2" t="s">
        <v>11</v>
      </c>
      <c r="H68" s="2" t="s">
        <v>90</v>
      </c>
      <c r="I68" s="2" t="s">
        <v>298</v>
      </c>
      <c r="J68" s="15">
        <v>53340</v>
      </c>
    </row>
    <row r="69" spans="1:10" ht="60.75" thickBot="1">
      <c r="A69" s="110" t="s">
        <v>1006</v>
      </c>
      <c r="B69" s="51" t="s">
        <v>1298</v>
      </c>
      <c r="C69" s="6" t="s">
        <v>301</v>
      </c>
      <c r="D69" s="2" t="s">
        <v>25</v>
      </c>
      <c r="E69" s="2" t="s">
        <v>302</v>
      </c>
      <c r="F69" s="10">
        <v>41062.5</v>
      </c>
      <c r="G69" s="2" t="s">
        <v>11</v>
      </c>
      <c r="H69" s="2" t="s">
        <v>292</v>
      </c>
      <c r="I69" s="2" t="s">
        <v>303</v>
      </c>
      <c r="J69" s="15">
        <v>41062.5</v>
      </c>
    </row>
    <row r="70" spans="1:10" ht="45.75" thickBot="1">
      <c r="A70" s="110" t="s">
        <v>1007</v>
      </c>
      <c r="B70" s="51" t="s">
        <v>1299</v>
      </c>
      <c r="C70" s="6" t="s">
        <v>304</v>
      </c>
      <c r="D70" s="2" t="s">
        <v>25</v>
      </c>
      <c r="E70" s="2" t="s">
        <v>302</v>
      </c>
      <c r="F70" s="10">
        <v>175000</v>
      </c>
      <c r="G70" s="2" t="s">
        <v>11</v>
      </c>
      <c r="H70" s="2" t="s">
        <v>293</v>
      </c>
      <c r="I70" s="2" t="s">
        <v>303</v>
      </c>
      <c r="J70" s="15">
        <v>140000</v>
      </c>
    </row>
    <row r="71" spans="1:10" ht="45.75" thickBot="1">
      <c r="A71" s="110" t="s">
        <v>1008</v>
      </c>
      <c r="B71" s="51" t="s">
        <v>1300</v>
      </c>
      <c r="C71" s="6" t="s">
        <v>305</v>
      </c>
      <c r="D71" s="2" t="s">
        <v>25</v>
      </c>
      <c r="E71" s="2" t="s">
        <v>101</v>
      </c>
      <c r="F71" s="10">
        <v>132300</v>
      </c>
      <c r="G71" s="2" t="s">
        <v>11</v>
      </c>
      <c r="H71" s="2" t="s">
        <v>33</v>
      </c>
      <c r="I71" s="2" t="s">
        <v>298</v>
      </c>
      <c r="J71" s="15">
        <v>100800</v>
      </c>
    </row>
    <row r="72" spans="1:10" ht="45.75" thickBot="1">
      <c r="A72" s="110" t="s">
        <v>1009</v>
      </c>
      <c r="B72" s="51" t="s">
        <v>1301</v>
      </c>
      <c r="C72" s="6" t="s">
        <v>345</v>
      </c>
      <c r="D72" s="2" t="s">
        <v>25</v>
      </c>
      <c r="E72" s="2" t="s">
        <v>306</v>
      </c>
      <c r="F72" s="10">
        <v>151926.67000000001</v>
      </c>
      <c r="G72" s="2" t="s">
        <v>11</v>
      </c>
      <c r="H72" s="2" t="s">
        <v>294</v>
      </c>
      <c r="I72" s="2" t="s">
        <v>307</v>
      </c>
      <c r="J72" s="15">
        <v>103574.33</v>
      </c>
    </row>
    <row r="73" spans="1:10" ht="60.75" thickBot="1">
      <c r="A73" s="110" t="s">
        <v>1010</v>
      </c>
      <c r="B73" s="51" t="s">
        <v>1302</v>
      </c>
      <c r="C73" s="6" t="s">
        <v>308</v>
      </c>
      <c r="D73" s="2" t="s">
        <v>25</v>
      </c>
      <c r="E73" s="2" t="s">
        <v>309</v>
      </c>
      <c r="F73" s="10">
        <v>243750</v>
      </c>
      <c r="G73" s="2" t="s">
        <v>11</v>
      </c>
      <c r="H73" s="2" t="s">
        <v>90</v>
      </c>
      <c r="I73" s="2" t="s">
        <v>310</v>
      </c>
      <c r="J73" s="15">
        <v>243750</v>
      </c>
    </row>
    <row r="74" spans="1:10" ht="45.75" thickBot="1">
      <c r="A74" s="110" t="s">
        <v>1011</v>
      </c>
      <c r="B74" s="51" t="s">
        <v>1303</v>
      </c>
      <c r="C74" s="6" t="s">
        <v>313</v>
      </c>
      <c r="D74" s="2" t="s">
        <v>25</v>
      </c>
      <c r="E74" s="2" t="s">
        <v>314</v>
      </c>
      <c r="F74" s="10">
        <v>99582</v>
      </c>
      <c r="G74" s="2" t="s">
        <v>11</v>
      </c>
      <c r="H74" s="2" t="s">
        <v>22</v>
      </c>
      <c r="I74" s="2" t="s">
        <v>315</v>
      </c>
      <c r="J74" s="15">
        <v>67258.5</v>
      </c>
    </row>
    <row r="75" spans="1:10" ht="45.75" thickBot="1">
      <c r="A75" s="110" t="s">
        <v>1012</v>
      </c>
      <c r="B75" s="51" t="s">
        <v>1304</v>
      </c>
      <c r="C75" s="6" t="s">
        <v>313</v>
      </c>
      <c r="D75" s="2" t="s">
        <v>25</v>
      </c>
      <c r="E75" s="2" t="s">
        <v>316</v>
      </c>
      <c r="F75" s="10">
        <v>52277.5</v>
      </c>
      <c r="G75" s="2" t="s">
        <v>11</v>
      </c>
      <c r="H75" s="2" t="s">
        <v>14</v>
      </c>
      <c r="I75" s="2" t="s">
        <v>317</v>
      </c>
      <c r="J75" s="15">
        <v>52277.5</v>
      </c>
    </row>
    <row r="76" spans="1:10" ht="45.75" thickBot="1">
      <c r="A76" s="110" t="s">
        <v>1013</v>
      </c>
      <c r="B76" s="51" t="s">
        <v>1305</v>
      </c>
      <c r="C76" s="6" t="s">
        <v>318</v>
      </c>
      <c r="D76" s="2" t="s">
        <v>25</v>
      </c>
      <c r="E76" s="2" t="s">
        <v>219</v>
      </c>
      <c r="F76" s="10">
        <v>39812.5</v>
      </c>
      <c r="G76" s="2" t="s">
        <v>11</v>
      </c>
      <c r="H76" s="2" t="s">
        <v>29</v>
      </c>
      <c r="I76" s="2" t="s">
        <v>244</v>
      </c>
      <c r="J76" s="15">
        <v>33775</v>
      </c>
    </row>
    <row r="77" spans="1:10" ht="45.75" thickBot="1">
      <c r="A77" s="110" t="s">
        <v>1014</v>
      </c>
      <c r="B77" s="51" t="s">
        <v>1306</v>
      </c>
      <c r="C77" s="6" t="s">
        <v>319</v>
      </c>
      <c r="D77" s="2" t="s">
        <v>25</v>
      </c>
      <c r="E77" s="2" t="s">
        <v>105</v>
      </c>
      <c r="F77" s="10">
        <v>162957.93</v>
      </c>
      <c r="G77" s="2" t="s">
        <v>320</v>
      </c>
      <c r="H77" s="2" t="s">
        <v>311</v>
      </c>
      <c r="I77" s="2" t="s">
        <v>321</v>
      </c>
      <c r="J77" s="15">
        <v>162957.93</v>
      </c>
    </row>
    <row r="78" spans="1:10" ht="60.75" thickBot="1">
      <c r="A78" s="110" t="s">
        <v>1015</v>
      </c>
      <c r="B78" s="51" t="s">
        <v>1307</v>
      </c>
      <c r="C78" s="6" t="s">
        <v>322</v>
      </c>
      <c r="D78" s="2" t="s">
        <v>25</v>
      </c>
      <c r="E78" s="2" t="s">
        <v>323</v>
      </c>
      <c r="F78" s="10">
        <v>105000</v>
      </c>
      <c r="G78" s="2" t="s">
        <v>11</v>
      </c>
      <c r="H78" s="2" t="s">
        <v>37</v>
      </c>
      <c r="I78" s="2" t="s">
        <v>324</v>
      </c>
      <c r="J78" s="15">
        <v>105000</v>
      </c>
    </row>
    <row r="79" spans="1:10" ht="45.75" thickBot="1">
      <c r="A79" s="110" t="s">
        <v>1016</v>
      </c>
      <c r="B79" s="51" t="s">
        <v>1308</v>
      </c>
      <c r="C79" s="6" t="s">
        <v>325</v>
      </c>
      <c r="D79" s="2" t="s">
        <v>25</v>
      </c>
      <c r="E79" s="2" t="s">
        <v>260</v>
      </c>
      <c r="F79" s="10">
        <v>49500</v>
      </c>
      <c r="G79" s="2" t="s">
        <v>11</v>
      </c>
      <c r="H79" s="2" t="s">
        <v>312</v>
      </c>
      <c r="I79" s="2" t="s">
        <v>261</v>
      </c>
      <c r="J79" s="15">
        <v>49500</v>
      </c>
    </row>
    <row r="80" spans="1:10" ht="60.75" thickBot="1">
      <c r="A80" s="110" t="s">
        <v>1017</v>
      </c>
      <c r="B80" s="51" t="s">
        <v>1309</v>
      </c>
      <c r="C80" s="6" t="s">
        <v>326</v>
      </c>
      <c r="D80" s="2" t="s">
        <v>25</v>
      </c>
      <c r="E80" s="2" t="s">
        <v>260</v>
      </c>
      <c r="F80" s="10">
        <v>15721.65</v>
      </c>
      <c r="G80" s="2" t="s">
        <v>11</v>
      </c>
      <c r="H80" s="2" t="s">
        <v>16</v>
      </c>
      <c r="I80" s="2" t="s">
        <v>327</v>
      </c>
      <c r="J80" s="15">
        <v>15721.65</v>
      </c>
    </row>
    <row r="81" spans="1:10" ht="45.75" thickBot="1">
      <c r="A81" s="110" t="s">
        <v>1018</v>
      </c>
      <c r="B81" s="51" t="s">
        <v>1310</v>
      </c>
      <c r="C81" s="6" t="s">
        <v>328</v>
      </c>
      <c r="D81" s="2" t="s">
        <v>25</v>
      </c>
      <c r="E81" s="2" t="s">
        <v>112</v>
      </c>
      <c r="F81" s="10">
        <v>201720.5</v>
      </c>
      <c r="G81" s="2" t="s">
        <v>11</v>
      </c>
      <c r="H81" s="2" t="s">
        <v>15</v>
      </c>
      <c r="I81" s="2" t="s">
        <v>329</v>
      </c>
      <c r="J81" s="15">
        <v>201720.5</v>
      </c>
    </row>
    <row r="82" spans="1:10" ht="60.75" thickBot="1">
      <c r="A82" s="110" t="s">
        <v>1019</v>
      </c>
      <c r="B82" s="51" t="s">
        <v>1311</v>
      </c>
      <c r="C82" s="6" t="s">
        <v>326</v>
      </c>
      <c r="D82" s="2" t="s">
        <v>25</v>
      </c>
      <c r="E82" s="2" t="s">
        <v>260</v>
      </c>
      <c r="F82" s="10">
        <v>179521.65</v>
      </c>
      <c r="G82" s="2" t="s">
        <v>11</v>
      </c>
      <c r="H82" s="2" t="s">
        <v>27</v>
      </c>
      <c r="I82" s="2" t="s">
        <v>261</v>
      </c>
      <c r="J82" s="15">
        <v>179521.65</v>
      </c>
    </row>
    <row r="83" spans="1:10" ht="60.75" thickBot="1">
      <c r="A83" s="110" t="s">
        <v>1020</v>
      </c>
      <c r="B83" s="51" t="s">
        <v>1312</v>
      </c>
      <c r="C83" s="6" t="s">
        <v>174</v>
      </c>
      <c r="D83" s="2" t="s">
        <v>10</v>
      </c>
      <c r="E83" s="2" t="s">
        <v>330</v>
      </c>
      <c r="F83" s="10">
        <v>197387.4</v>
      </c>
      <c r="G83" s="2" t="s">
        <v>122</v>
      </c>
      <c r="H83" s="2" t="s">
        <v>21</v>
      </c>
      <c r="I83" s="2" t="s">
        <v>332</v>
      </c>
      <c r="J83" s="15">
        <v>0</v>
      </c>
    </row>
    <row r="84" spans="1:10" ht="60.75" thickBot="1">
      <c r="A84" s="110" t="s">
        <v>1021</v>
      </c>
      <c r="B84" s="51" t="s">
        <v>1313</v>
      </c>
      <c r="C84" s="6" t="s">
        <v>174</v>
      </c>
      <c r="D84" s="2" t="s">
        <v>10</v>
      </c>
      <c r="E84" s="2" t="s">
        <v>331</v>
      </c>
      <c r="F84" s="15">
        <v>1976558.4</v>
      </c>
      <c r="G84" s="2" t="s">
        <v>122</v>
      </c>
      <c r="H84" s="2" t="s">
        <v>233</v>
      </c>
      <c r="I84" s="2" t="s">
        <v>333</v>
      </c>
      <c r="J84" s="15">
        <v>0</v>
      </c>
    </row>
    <row r="85" spans="1:10" ht="45.75" thickBot="1">
      <c r="A85" s="110" t="s">
        <v>1022</v>
      </c>
      <c r="B85" s="51" t="s">
        <v>1314</v>
      </c>
      <c r="C85" s="17" t="s">
        <v>115</v>
      </c>
      <c r="D85" s="18" t="s">
        <v>10</v>
      </c>
      <c r="E85" s="18" t="s">
        <v>346</v>
      </c>
      <c r="F85" s="19">
        <v>102803.02</v>
      </c>
      <c r="G85" s="18" t="s">
        <v>11</v>
      </c>
      <c r="H85" s="18" t="s">
        <v>13</v>
      </c>
      <c r="I85" s="18" t="s">
        <v>347</v>
      </c>
      <c r="J85" s="19">
        <v>102803.02</v>
      </c>
    </row>
    <row r="86" spans="1:10" ht="45.75" thickBot="1">
      <c r="A86" s="110" t="s">
        <v>1023</v>
      </c>
      <c r="B86" s="51" t="s">
        <v>1315</v>
      </c>
      <c r="C86" s="6" t="s">
        <v>348</v>
      </c>
      <c r="D86" s="2" t="s">
        <v>10</v>
      </c>
      <c r="E86" s="2" t="s">
        <v>349</v>
      </c>
      <c r="F86" s="15">
        <v>5672500</v>
      </c>
      <c r="G86" s="2" t="s">
        <v>350</v>
      </c>
      <c r="H86" s="2" t="s">
        <v>31</v>
      </c>
      <c r="I86" s="2" t="s">
        <v>337</v>
      </c>
      <c r="J86" s="15">
        <v>5672500</v>
      </c>
    </row>
    <row r="87" spans="1:10" ht="45.75" thickBot="1">
      <c r="A87" s="110" t="s">
        <v>1024</v>
      </c>
      <c r="B87" s="51" t="s">
        <v>1316</v>
      </c>
      <c r="C87" s="6" t="s">
        <v>351</v>
      </c>
      <c r="D87" s="2" t="s">
        <v>10</v>
      </c>
      <c r="E87" s="2" t="s">
        <v>349</v>
      </c>
      <c r="F87" s="15">
        <v>499993.75</v>
      </c>
      <c r="G87" s="2" t="s">
        <v>11</v>
      </c>
      <c r="H87" s="2" t="s">
        <v>110</v>
      </c>
      <c r="I87" s="2" t="s">
        <v>352</v>
      </c>
      <c r="J87" s="15">
        <v>499993.75</v>
      </c>
    </row>
    <row r="88" spans="1:10" ht="60.75" thickBot="1">
      <c r="A88" s="110" t="s">
        <v>1025</v>
      </c>
      <c r="B88" s="51" t="s">
        <v>1317</v>
      </c>
      <c r="C88" s="6" t="s">
        <v>335</v>
      </c>
      <c r="D88" s="2" t="s">
        <v>10</v>
      </c>
      <c r="E88" s="2" t="s">
        <v>260</v>
      </c>
      <c r="F88" s="15">
        <v>170156.25</v>
      </c>
      <c r="G88" s="2" t="s">
        <v>353</v>
      </c>
      <c r="H88" s="2" t="s">
        <v>334</v>
      </c>
      <c r="I88" s="2" t="s">
        <v>146</v>
      </c>
      <c r="J88" s="15">
        <v>170156.25</v>
      </c>
    </row>
    <row r="89" spans="1:10" ht="45.75" thickBot="1">
      <c r="A89" s="110" t="s">
        <v>1026</v>
      </c>
      <c r="B89" s="51" t="s">
        <v>1318</v>
      </c>
      <c r="C89" s="6" t="s">
        <v>354</v>
      </c>
      <c r="D89" s="2" t="s">
        <v>10</v>
      </c>
      <c r="E89" s="2" t="s">
        <v>355</v>
      </c>
      <c r="F89" s="15">
        <v>4190</v>
      </c>
      <c r="G89" s="2" t="s">
        <v>11</v>
      </c>
      <c r="H89" s="2" t="s">
        <v>265</v>
      </c>
      <c r="I89" s="2" t="s">
        <v>356</v>
      </c>
      <c r="J89" s="15">
        <v>1950</v>
      </c>
    </row>
    <row r="90" spans="1:10" ht="75.75" thickBot="1">
      <c r="A90" s="110" t="s">
        <v>1027</v>
      </c>
      <c r="B90" s="51" t="s">
        <v>1319</v>
      </c>
      <c r="C90" s="6" t="s">
        <v>168</v>
      </c>
      <c r="D90" s="2" t="s">
        <v>10</v>
      </c>
      <c r="E90" s="2" t="s">
        <v>357</v>
      </c>
      <c r="F90" s="15">
        <v>777971.25</v>
      </c>
      <c r="G90" s="2" t="s">
        <v>11</v>
      </c>
      <c r="H90" s="2" t="s">
        <v>12</v>
      </c>
      <c r="I90" s="2" t="s">
        <v>126</v>
      </c>
      <c r="J90" s="15">
        <v>777971.25</v>
      </c>
    </row>
    <row r="91" spans="1:10" ht="75.75" thickBot="1">
      <c r="A91" s="110" t="s">
        <v>1028</v>
      </c>
      <c r="B91" s="51" t="s">
        <v>1320</v>
      </c>
      <c r="C91" s="6" t="s">
        <v>168</v>
      </c>
      <c r="D91" s="2" t="s">
        <v>10</v>
      </c>
      <c r="E91" s="2" t="s">
        <v>357</v>
      </c>
      <c r="F91" s="15">
        <v>2308511.63</v>
      </c>
      <c r="G91" s="2" t="s">
        <v>11</v>
      </c>
      <c r="H91" s="2" t="s">
        <v>14</v>
      </c>
      <c r="I91" s="2" t="s">
        <v>126</v>
      </c>
      <c r="J91" s="15">
        <v>2308511.63</v>
      </c>
    </row>
    <row r="92" spans="1:10" ht="45.75" thickBot="1">
      <c r="A92" s="110" t="s">
        <v>1029</v>
      </c>
      <c r="B92" s="51" t="s">
        <v>1321</v>
      </c>
      <c r="C92" s="6" t="s">
        <v>169</v>
      </c>
      <c r="D92" s="2" t="s">
        <v>10</v>
      </c>
      <c r="E92" s="2" t="s">
        <v>357</v>
      </c>
      <c r="F92" s="15">
        <v>399673.75</v>
      </c>
      <c r="G92" s="2" t="s">
        <v>11</v>
      </c>
      <c r="H92" s="2" t="s">
        <v>119</v>
      </c>
      <c r="I92" s="2" t="s">
        <v>126</v>
      </c>
      <c r="J92" s="15">
        <v>399673.75</v>
      </c>
    </row>
    <row r="93" spans="1:10" ht="60.75" thickBot="1">
      <c r="A93" s="110" t="s">
        <v>1030</v>
      </c>
      <c r="B93" s="51" t="s">
        <v>1322</v>
      </c>
      <c r="C93" s="6" t="s">
        <v>168</v>
      </c>
      <c r="D93" s="2" t="s">
        <v>10</v>
      </c>
      <c r="E93" s="2" t="s">
        <v>358</v>
      </c>
      <c r="F93" s="15">
        <v>52563</v>
      </c>
      <c r="G93" s="2" t="s">
        <v>11</v>
      </c>
      <c r="H93" s="2" t="s">
        <v>17</v>
      </c>
      <c r="I93" s="2" t="s">
        <v>359</v>
      </c>
      <c r="J93" s="15">
        <v>52563</v>
      </c>
    </row>
    <row r="94" spans="1:10" ht="60.75" thickBot="1">
      <c r="A94" s="110" t="s">
        <v>1031</v>
      </c>
      <c r="B94" s="51" t="s">
        <v>1323</v>
      </c>
      <c r="C94" s="6" t="s">
        <v>168</v>
      </c>
      <c r="D94" s="2" t="s">
        <v>10</v>
      </c>
      <c r="E94" s="2" t="s">
        <v>118</v>
      </c>
      <c r="F94" s="15">
        <v>407043</v>
      </c>
      <c r="G94" s="2" t="s">
        <v>11</v>
      </c>
      <c r="H94" s="2" t="s">
        <v>19</v>
      </c>
      <c r="I94" s="2" t="s">
        <v>360</v>
      </c>
      <c r="J94" s="15">
        <v>407043</v>
      </c>
    </row>
    <row r="95" spans="1:10" ht="45.75" thickBot="1">
      <c r="A95" s="110" t="s">
        <v>1032</v>
      </c>
      <c r="B95" s="51" t="s">
        <v>1324</v>
      </c>
      <c r="C95" s="6" t="s">
        <v>170</v>
      </c>
      <c r="D95" s="2" t="s">
        <v>10</v>
      </c>
      <c r="E95" s="2" t="s">
        <v>131</v>
      </c>
      <c r="F95" s="15">
        <v>370916.49</v>
      </c>
      <c r="G95" s="2" t="s">
        <v>11</v>
      </c>
      <c r="H95" s="2" t="s">
        <v>128</v>
      </c>
      <c r="I95" s="2" t="s">
        <v>361</v>
      </c>
      <c r="J95" s="15">
        <v>370916.49</v>
      </c>
    </row>
    <row r="96" spans="1:10" ht="45.75" thickBot="1">
      <c r="A96" s="110" t="s">
        <v>1033</v>
      </c>
      <c r="B96" s="51" t="s">
        <v>1325</v>
      </c>
      <c r="C96" s="6" t="s">
        <v>170</v>
      </c>
      <c r="D96" s="2" t="s">
        <v>10</v>
      </c>
      <c r="E96" s="2" t="s">
        <v>132</v>
      </c>
      <c r="F96" s="15">
        <v>99394.36</v>
      </c>
      <c r="G96" s="2" t="s">
        <v>11</v>
      </c>
      <c r="H96" s="2" t="s">
        <v>127</v>
      </c>
      <c r="I96" s="2" t="s">
        <v>362</v>
      </c>
      <c r="J96" s="15">
        <v>99394.36</v>
      </c>
    </row>
    <row r="97" spans="1:10" ht="45.75" thickBot="1">
      <c r="A97" s="110" t="s">
        <v>1034</v>
      </c>
      <c r="B97" s="51" t="s">
        <v>1326</v>
      </c>
      <c r="C97" s="6" t="s">
        <v>172</v>
      </c>
      <c r="D97" s="2" t="s">
        <v>10</v>
      </c>
      <c r="E97" s="2" t="s">
        <v>363</v>
      </c>
      <c r="F97" s="15">
        <v>127966.55</v>
      </c>
      <c r="G97" s="2" t="s">
        <v>11</v>
      </c>
      <c r="H97" s="2" t="s">
        <v>45</v>
      </c>
      <c r="I97" s="2" t="s">
        <v>364</v>
      </c>
      <c r="J97" s="15">
        <v>1928.79</v>
      </c>
    </row>
    <row r="98" spans="1:10" ht="60.75" thickBot="1">
      <c r="A98" s="110" t="s">
        <v>1035</v>
      </c>
      <c r="B98" s="51" t="s">
        <v>1327</v>
      </c>
      <c r="C98" s="6" t="s">
        <v>173</v>
      </c>
      <c r="D98" s="2" t="s">
        <v>10</v>
      </c>
      <c r="E98" s="2" t="s">
        <v>157</v>
      </c>
      <c r="F98" s="15">
        <v>132175</v>
      </c>
      <c r="G98" s="2" t="s">
        <v>11</v>
      </c>
      <c r="H98" s="2" t="s">
        <v>134</v>
      </c>
      <c r="I98" s="2" t="s">
        <v>365</v>
      </c>
      <c r="J98" s="15">
        <v>132175</v>
      </c>
    </row>
    <row r="99" spans="1:10" ht="45.75" thickBot="1">
      <c r="A99" s="110" t="s">
        <v>1036</v>
      </c>
      <c r="B99" s="51" t="s">
        <v>1328</v>
      </c>
      <c r="C99" s="6" t="s">
        <v>172</v>
      </c>
      <c r="D99" s="2" t="s">
        <v>10</v>
      </c>
      <c r="E99" s="2" t="s">
        <v>153</v>
      </c>
      <c r="F99" s="15">
        <v>35598.160000000003</v>
      </c>
      <c r="G99" s="2" t="s">
        <v>11</v>
      </c>
      <c r="H99" s="2" t="s">
        <v>127</v>
      </c>
      <c r="I99" s="2" t="s">
        <v>143</v>
      </c>
      <c r="J99" s="15">
        <v>0</v>
      </c>
    </row>
    <row r="100" spans="1:10" ht="60.75" thickBot="1">
      <c r="A100" s="110" t="s">
        <v>1037</v>
      </c>
      <c r="B100" s="51" t="s">
        <v>1329</v>
      </c>
      <c r="C100" s="6" t="s">
        <v>174</v>
      </c>
      <c r="D100" s="2" t="s">
        <v>10</v>
      </c>
      <c r="E100" s="2" t="s">
        <v>366</v>
      </c>
      <c r="F100" s="15">
        <v>478275</v>
      </c>
      <c r="G100" s="2" t="s">
        <v>11</v>
      </c>
      <c r="H100" s="2" t="s">
        <v>135</v>
      </c>
      <c r="I100" s="2" t="s">
        <v>367</v>
      </c>
      <c r="J100" s="15">
        <v>146370</v>
      </c>
    </row>
    <row r="101" spans="1:10" ht="45.75" thickBot="1">
      <c r="A101" s="110" t="s">
        <v>1038</v>
      </c>
      <c r="B101" s="51" t="s">
        <v>1330</v>
      </c>
      <c r="C101" s="6" t="s">
        <v>172</v>
      </c>
      <c r="D101" s="2" t="s">
        <v>10</v>
      </c>
      <c r="E101" s="2" t="s">
        <v>151</v>
      </c>
      <c r="F101" s="15">
        <v>638311.80000000005</v>
      </c>
      <c r="G101" s="2" t="s">
        <v>11</v>
      </c>
      <c r="H101" s="2" t="s">
        <v>26</v>
      </c>
      <c r="I101" s="2" t="s">
        <v>368</v>
      </c>
      <c r="J101" s="15">
        <v>638311.80000000005</v>
      </c>
    </row>
    <row r="102" spans="1:10" ht="60.75" thickBot="1">
      <c r="A102" s="110" t="s">
        <v>1039</v>
      </c>
      <c r="B102" s="51" t="s">
        <v>1331</v>
      </c>
      <c r="C102" s="6" t="s">
        <v>174</v>
      </c>
      <c r="D102" s="2" t="s">
        <v>10</v>
      </c>
      <c r="E102" s="2" t="s">
        <v>363</v>
      </c>
      <c r="F102" s="15">
        <v>331495.5</v>
      </c>
      <c r="G102" s="2" t="s">
        <v>11</v>
      </c>
      <c r="H102" s="2" t="s">
        <v>136</v>
      </c>
      <c r="I102" s="2" t="s">
        <v>364</v>
      </c>
      <c r="J102" s="15">
        <v>331495.5</v>
      </c>
    </row>
    <row r="103" spans="1:10" ht="75.75" thickBot="1">
      <c r="A103" s="110" t="s">
        <v>1040</v>
      </c>
      <c r="B103" s="51" t="s">
        <v>1332</v>
      </c>
      <c r="C103" s="6" t="s">
        <v>370</v>
      </c>
      <c r="D103" s="2" t="s">
        <v>10</v>
      </c>
      <c r="E103" s="2" t="s">
        <v>147</v>
      </c>
      <c r="F103" s="15">
        <v>374850</v>
      </c>
      <c r="G103" s="2" t="s">
        <v>11</v>
      </c>
      <c r="H103" s="2" t="s">
        <v>369</v>
      </c>
      <c r="I103" s="2" t="s">
        <v>139</v>
      </c>
      <c r="J103" s="15">
        <v>374850</v>
      </c>
    </row>
    <row r="104" spans="1:10" ht="45.75" thickBot="1">
      <c r="A104" s="110" t="s">
        <v>1041</v>
      </c>
      <c r="B104" s="51" t="s">
        <v>1333</v>
      </c>
      <c r="C104" s="6" t="s">
        <v>171</v>
      </c>
      <c r="D104" s="2" t="s">
        <v>10</v>
      </c>
      <c r="E104" s="2" t="s">
        <v>152</v>
      </c>
      <c r="F104" s="15">
        <v>394291.23</v>
      </c>
      <c r="G104" s="2" t="s">
        <v>11</v>
      </c>
      <c r="H104" s="2" t="s">
        <v>69</v>
      </c>
      <c r="I104" s="2" t="s">
        <v>140</v>
      </c>
      <c r="J104" s="15">
        <v>394291.23</v>
      </c>
    </row>
    <row r="105" spans="1:10" ht="60.75" thickBot="1">
      <c r="A105" s="110" t="s">
        <v>1042</v>
      </c>
      <c r="B105" s="51" t="s">
        <v>1334</v>
      </c>
      <c r="C105" s="6" t="s">
        <v>173</v>
      </c>
      <c r="D105" s="2" t="s">
        <v>10</v>
      </c>
      <c r="E105" s="2" t="s">
        <v>371</v>
      </c>
      <c r="F105" s="15">
        <v>96785</v>
      </c>
      <c r="G105" s="2" t="s">
        <v>11</v>
      </c>
      <c r="H105" s="2" t="s">
        <v>26</v>
      </c>
      <c r="I105" s="2" t="s">
        <v>372</v>
      </c>
      <c r="J105" s="15">
        <v>96785</v>
      </c>
    </row>
    <row r="106" spans="1:10" ht="60.75" thickBot="1">
      <c r="A106" s="110" t="s">
        <v>1043</v>
      </c>
      <c r="B106" s="51" t="s">
        <v>1335</v>
      </c>
      <c r="C106" s="6" t="s">
        <v>173</v>
      </c>
      <c r="D106" s="2" t="s">
        <v>10</v>
      </c>
      <c r="E106" s="2" t="s">
        <v>154</v>
      </c>
      <c r="F106" s="15">
        <v>580795</v>
      </c>
      <c r="G106" s="2" t="s">
        <v>11</v>
      </c>
      <c r="H106" s="2" t="s">
        <v>12</v>
      </c>
      <c r="I106" s="2" t="s">
        <v>373</v>
      </c>
      <c r="J106" s="15">
        <v>580795</v>
      </c>
    </row>
    <row r="107" spans="1:10" ht="60.75" thickBot="1">
      <c r="A107" s="110" t="s">
        <v>1044</v>
      </c>
      <c r="B107" s="51" t="s">
        <v>1336</v>
      </c>
      <c r="C107" s="6" t="s">
        <v>174</v>
      </c>
      <c r="D107" s="2" t="s">
        <v>10</v>
      </c>
      <c r="E107" s="2" t="s">
        <v>374</v>
      </c>
      <c r="F107" s="15">
        <v>211575</v>
      </c>
      <c r="G107" s="2" t="s">
        <v>11</v>
      </c>
      <c r="H107" s="2" t="s">
        <v>116</v>
      </c>
      <c r="I107" s="2" t="s">
        <v>375</v>
      </c>
      <c r="J107" s="15">
        <v>211575</v>
      </c>
    </row>
    <row r="108" spans="1:10" ht="60.75" thickBot="1">
      <c r="A108" s="110" t="s">
        <v>1045</v>
      </c>
      <c r="B108" s="51" t="s">
        <v>1337</v>
      </c>
      <c r="C108" s="6" t="s">
        <v>173</v>
      </c>
      <c r="D108" s="2" t="s">
        <v>10</v>
      </c>
      <c r="E108" s="2" t="s">
        <v>374</v>
      </c>
      <c r="F108" s="15">
        <v>1344112.5</v>
      </c>
      <c r="G108" s="2" t="s">
        <v>11</v>
      </c>
      <c r="H108" s="2" t="s">
        <v>33</v>
      </c>
      <c r="I108" s="2" t="s">
        <v>375</v>
      </c>
      <c r="J108" s="15">
        <v>1344112.5</v>
      </c>
    </row>
    <row r="109" spans="1:10" ht="60.75" thickBot="1">
      <c r="A109" s="110" t="s">
        <v>1046</v>
      </c>
      <c r="B109" s="51" t="s">
        <v>1338</v>
      </c>
      <c r="C109" s="6" t="s">
        <v>173</v>
      </c>
      <c r="D109" s="2" t="s">
        <v>10</v>
      </c>
      <c r="E109" s="2" t="s">
        <v>376</v>
      </c>
      <c r="F109" s="15">
        <v>76546.880000000005</v>
      </c>
      <c r="G109" s="2" t="s">
        <v>11</v>
      </c>
      <c r="H109" s="2" t="s">
        <v>138</v>
      </c>
      <c r="I109" s="2" t="s">
        <v>377</v>
      </c>
      <c r="J109" s="15">
        <v>76546.880000000005</v>
      </c>
    </row>
    <row r="110" spans="1:10" ht="60.75" thickBot="1">
      <c r="A110" s="110" t="s">
        <v>1047</v>
      </c>
      <c r="B110" s="51" t="s">
        <v>1339</v>
      </c>
      <c r="C110" s="6" t="s">
        <v>174</v>
      </c>
      <c r="D110" s="2" t="s">
        <v>10</v>
      </c>
      <c r="E110" s="2" t="s">
        <v>154</v>
      </c>
      <c r="F110" s="15">
        <v>134400</v>
      </c>
      <c r="G110" s="2" t="s">
        <v>11</v>
      </c>
      <c r="H110" s="2" t="s">
        <v>21</v>
      </c>
      <c r="I110" s="2" t="s">
        <v>373</v>
      </c>
      <c r="J110" s="15">
        <v>0</v>
      </c>
    </row>
    <row r="111" spans="1:10" ht="60.75" thickBot="1">
      <c r="A111" s="110" t="s">
        <v>1048</v>
      </c>
      <c r="B111" s="51" t="s">
        <v>1340</v>
      </c>
      <c r="C111" s="6" t="s">
        <v>173</v>
      </c>
      <c r="D111" s="2" t="s">
        <v>10</v>
      </c>
      <c r="E111" s="2" t="s">
        <v>374</v>
      </c>
      <c r="F111" s="15">
        <v>841074.38</v>
      </c>
      <c r="G111" s="2" t="s">
        <v>11</v>
      </c>
      <c r="H111" s="2" t="s">
        <v>51</v>
      </c>
      <c r="I111" s="2" t="s">
        <v>375</v>
      </c>
      <c r="J111" s="15">
        <v>816352.75</v>
      </c>
    </row>
    <row r="112" spans="1:10" ht="60.75" thickBot="1">
      <c r="A112" s="110" t="s">
        <v>1049</v>
      </c>
      <c r="B112" s="51" t="s">
        <v>1341</v>
      </c>
      <c r="C112" s="6" t="s">
        <v>174</v>
      </c>
      <c r="D112" s="2" t="s">
        <v>10</v>
      </c>
      <c r="E112" s="2" t="s">
        <v>156</v>
      </c>
      <c r="F112" s="15">
        <v>820575</v>
      </c>
      <c r="G112" s="2" t="s">
        <v>11</v>
      </c>
      <c r="H112" s="2" t="s">
        <v>137</v>
      </c>
      <c r="I112" s="2" t="s">
        <v>378</v>
      </c>
      <c r="J112" s="15">
        <v>699772.5</v>
      </c>
    </row>
    <row r="113" spans="1:10" ht="45.75" thickBot="1">
      <c r="A113" s="110" t="s">
        <v>1050</v>
      </c>
      <c r="B113" s="51" t="s">
        <v>1342</v>
      </c>
      <c r="C113" s="6" t="s">
        <v>170</v>
      </c>
      <c r="D113" s="2" t="s">
        <v>10</v>
      </c>
      <c r="E113" s="2" t="s">
        <v>376</v>
      </c>
      <c r="F113" s="15">
        <v>365875</v>
      </c>
      <c r="G113" s="2" t="s">
        <v>11</v>
      </c>
      <c r="H113" s="2" t="s">
        <v>33</v>
      </c>
      <c r="I113" s="2" t="s">
        <v>377</v>
      </c>
      <c r="J113" s="15">
        <v>365875</v>
      </c>
    </row>
    <row r="114" spans="1:10" ht="45.75" thickBot="1">
      <c r="A114" s="110" t="s">
        <v>1051</v>
      </c>
      <c r="B114" s="51" t="s">
        <v>1343</v>
      </c>
      <c r="C114" s="6" t="s">
        <v>379</v>
      </c>
      <c r="D114" s="2" t="s">
        <v>10</v>
      </c>
      <c r="E114" s="2" t="s">
        <v>158</v>
      </c>
      <c r="F114" s="15">
        <v>17640</v>
      </c>
      <c r="G114" s="2" t="s">
        <v>11</v>
      </c>
      <c r="H114" s="2" t="s">
        <v>43</v>
      </c>
      <c r="I114" s="2" t="s">
        <v>380</v>
      </c>
      <c r="J114" s="15">
        <v>0</v>
      </c>
    </row>
    <row r="115" spans="1:10" ht="45.75" thickBot="1">
      <c r="A115" s="110" t="s">
        <v>1052</v>
      </c>
      <c r="B115" s="51" t="s">
        <v>1344</v>
      </c>
      <c r="C115" s="6" t="s">
        <v>379</v>
      </c>
      <c r="D115" s="2" t="s">
        <v>10</v>
      </c>
      <c r="E115" s="2" t="s">
        <v>158</v>
      </c>
      <c r="F115" s="15">
        <v>95250</v>
      </c>
      <c r="G115" s="2" t="s">
        <v>11</v>
      </c>
      <c r="H115" s="2" t="s">
        <v>14</v>
      </c>
      <c r="I115" s="2" t="s">
        <v>380</v>
      </c>
      <c r="J115" s="15">
        <v>11250</v>
      </c>
    </row>
    <row r="116" spans="1:10" ht="60.75" thickBot="1">
      <c r="A116" s="110" t="s">
        <v>1053</v>
      </c>
      <c r="B116" s="51" t="s">
        <v>1345</v>
      </c>
      <c r="C116" s="6" t="s">
        <v>379</v>
      </c>
      <c r="D116" s="2" t="s">
        <v>10</v>
      </c>
      <c r="E116" s="2" t="s">
        <v>454</v>
      </c>
      <c r="F116" s="15">
        <v>430428.48</v>
      </c>
      <c r="G116" s="2" t="s">
        <v>11</v>
      </c>
      <c r="H116" s="2" t="s">
        <v>28</v>
      </c>
      <c r="I116" s="2" t="s">
        <v>456</v>
      </c>
      <c r="J116" s="15">
        <v>430428.48</v>
      </c>
    </row>
    <row r="117" spans="1:10" ht="45.75" thickBot="1">
      <c r="A117" s="110" t="s">
        <v>1054</v>
      </c>
      <c r="B117" s="51" t="s">
        <v>1346</v>
      </c>
      <c r="C117" s="20" t="s">
        <v>175</v>
      </c>
      <c r="D117" s="2" t="s">
        <v>10</v>
      </c>
      <c r="E117" s="2" t="s">
        <v>162</v>
      </c>
      <c r="F117" s="15">
        <v>365700.3</v>
      </c>
      <c r="G117" s="2" t="s">
        <v>11</v>
      </c>
      <c r="H117" s="2" t="s">
        <v>142</v>
      </c>
      <c r="I117" s="2" t="s">
        <v>471</v>
      </c>
      <c r="J117" s="15">
        <v>95083.45</v>
      </c>
    </row>
    <row r="118" spans="1:10" ht="45.75" thickBot="1">
      <c r="A118" s="110" t="s">
        <v>1055</v>
      </c>
      <c r="B118" s="51" t="s">
        <v>1347</v>
      </c>
      <c r="C118" s="6" t="s">
        <v>379</v>
      </c>
      <c r="D118" s="2" t="s">
        <v>10</v>
      </c>
      <c r="E118" s="2" t="s">
        <v>472</v>
      </c>
      <c r="F118" s="15">
        <v>174148</v>
      </c>
      <c r="G118" s="2" t="s">
        <v>11</v>
      </c>
      <c r="H118" s="2" t="s">
        <v>37</v>
      </c>
      <c r="I118" s="2" t="s">
        <v>473</v>
      </c>
      <c r="J118" s="15">
        <v>174148</v>
      </c>
    </row>
    <row r="119" spans="1:10" ht="45.75" thickBot="1">
      <c r="A119" s="110" t="s">
        <v>1056</v>
      </c>
      <c r="B119" s="51" t="s">
        <v>1348</v>
      </c>
      <c r="C119" s="6" t="s">
        <v>379</v>
      </c>
      <c r="D119" s="2" t="s">
        <v>10</v>
      </c>
      <c r="E119" s="2" t="s">
        <v>162</v>
      </c>
      <c r="F119" s="15">
        <v>64248.85</v>
      </c>
      <c r="G119" s="2" t="s">
        <v>11</v>
      </c>
      <c r="H119" s="2" t="s">
        <v>36</v>
      </c>
      <c r="I119" s="2" t="s">
        <v>471</v>
      </c>
      <c r="J119" s="15">
        <v>53180.46</v>
      </c>
    </row>
    <row r="120" spans="1:10" ht="45.75" thickBot="1">
      <c r="A120" s="110" t="s">
        <v>1057</v>
      </c>
      <c r="B120" s="51" t="s">
        <v>1349</v>
      </c>
      <c r="C120" s="6" t="s">
        <v>379</v>
      </c>
      <c r="D120" s="2" t="s">
        <v>10</v>
      </c>
      <c r="E120" s="2" t="s">
        <v>454</v>
      </c>
      <c r="F120" s="15">
        <v>11475</v>
      </c>
      <c r="G120" s="2" t="s">
        <v>11</v>
      </c>
      <c r="H120" s="2" t="s">
        <v>150</v>
      </c>
      <c r="I120" s="2" t="s">
        <v>456</v>
      </c>
      <c r="J120" s="15">
        <v>0</v>
      </c>
    </row>
    <row r="121" spans="1:10" ht="45.75" thickBot="1">
      <c r="A121" s="110" t="s">
        <v>1058</v>
      </c>
      <c r="B121" s="51" t="s">
        <v>1350</v>
      </c>
      <c r="C121" s="6" t="s">
        <v>379</v>
      </c>
      <c r="D121" s="2" t="s">
        <v>10</v>
      </c>
      <c r="E121" s="2" t="s">
        <v>475</v>
      </c>
      <c r="F121" s="15">
        <v>19574.82</v>
      </c>
      <c r="G121" s="2" t="s">
        <v>11</v>
      </c>
      <c r="H121" s="2" t="s">
        <v>474</v>
      </c>
      <c r="I121" s="2" t="s">
        <v>476</v>
      </c>
      <c r="J121" s="15">
        <v>15203.81</v>
      </c>
    </row>
    <row r="122" spans="1:10" ht="45.75" thickBot="1">
      <c r="A122" s="110" t="s">
        <v>1059</v>
      </c>
      <c r="B122" s="51" t="s">
        <v>1351</v>
      </c>
      <c r="C122" s="6" t="s">
        <v>379</v>
      </c>
      <c r="D122" s="2" t="s">
        <v>10</v>
      </c>
      <c r="E122" s="2" t="s">
        <v>186</v>
      </c>
      <c r="F122" s="15">
        <v>183009.86</v>
      </c>
      <c r="G122" s="2" t="s">
        <v>11</v>
      </c>
      <c r="H122" s="2" t="s">
        <v>13</v>
      </c>
      <c r="I122" s="2" t="s">
        <v>477</v>
      </c>
      <c r="J122" s="15">
        <v>183009.86</v>
      </c>
    </row>
    <row r="123" spans="1:10" ht="45.75" thickBot="1">
      <c r="A123" s="110" t="s">
        <v>1060</v>
      </c>
      <c r="B123" s="51" t="s">
        <v>1352</v>
      </c>
      <c r="C123" s="6" t="s">
        <v>478</v>
      </c>
      <c r="D123" s="2" t="s">
        <v>10</v>
      </c>
      <c r="E123" s="2" t="s">
        <v>479</v>
      </c>
      <c r="F123" s="15">
        <v>18750</v>
      </c>
      <c r="G123" s="2" t="s">
        <v>11</v>
      </c>
      <c r="H123" s="2" t="s">
        <v>45</v>
      </c>
      <c r="I123" s="2" t="s">
        <v>196</v>
      </c>
      <c r="J123" s="15">
        <v>9375</v>
      </c>
    </row>
    <row r="124" spans="1:10" ht="45.75" thickBot="1">
      <c r="A124" s="110" t="s">
        <v>1061</v>
      </c>
      <c r="B124" s="51" t="s">
        <v>1353</v>
      </c>
      <c r="C124" s="6" t="s">
        <v>478</v>
      </c>
      <c r="D124" s="2" t="s">
        <v>10</v>
      </c>
      <c r="E124" s="2" t="s">
        <v>480</v>
      </c>
      <c r="F124" s="15">
        <v>391400</v>
      </c>
      <c r="G124" s="2" t="s">
        <v>11</v>
      </c>
      <c r="H124" s="2" t="s">
        <v>142</v>
      </c>
      <c r="I124" s="2" t="s">
        <v>481</v>
      </c>
      <c r="J124" s="15">
        <v>320625</v>
      </c>
    </row>
    <row r="125" spans="1:10" ht="240.75" thickBot="1">
      <c r="A125" s="110" t="s">
        <v>1062</v>
      </c>
      <c r="B125" s="51" t="s">
        <v>1354</v>
      </c>
      <c r="C125" s="6"/>
      <c r="D125" s="2" t="s">
        <v>10</v>
      </c>
      <c r="E125" s="2" t="s">
        <v>228</v>
      </c>
      <c r="F125" s="15">
        <v>331208.33</v>
      </c>
      <c r="G125" s="2" t="s">
        <v>11</v>
      </c>
      <c r="H125" s="2" t="s">
        <v>94</v>
      </c>
      <c r="I125" s="2" t="s">
        <v>262</v>
      </c>
      <c r="J125" s="15">
        <v>331208.33</v>
      </c>
    </row>
    <row r="126" spans="1:10" ht="60.75" thickBot="1">
      <c r="A126" s="110" t="s">
        <v>1063</v>
      </c>
      <c r="B126" s="51" t="s">
        <v>1355</v>
      </c>
      <c r="C126" s="6"/>
      <c r="D126" s="2" t="s">
        <v>10</v>
      </c>
      <c r="E126" s="2" t="s">
        <v>381</v>
      </c>
      <c r="F126" s="15">
        <v>106738.8</v>
      </c>
      <c r="G126" s="2" t="s">
        <v>11</v>
      </c>
      <c r="H126" s="2" t="s">
        <v>17</v>
      </c>
      <c r="I126" s="2" t="s">
        <v>382</v>
      </c>
      <c r="J126" s="15">
        <v>41943.77</v>
      </c>
    </row>
    <row r="127" spans="1:10" ht="60.75" thickBot="1">
      <c r="A127" s="110" t="s">
        <v>1064</v>
      </c>
      <c r="B127" s="51" t="s">
        <v>1356</v>
      </c>
      <c r="C127" s="6"/>
      <c r="D127" s="2" t="s">
        <v>10</v>
      </c>
      <c r="E127" s="2" t="s">
        <v>383</v>
      </c>
      <c r="F127" s="15">
        <v>10521</v>
      </c>
      <c r="G127" s="2" t="s">
        <v>11</v>
      </c>
      <c r="H127" s="2" t="s">
        <v>29</v>
      </c>
      <c r="I127" s="2" t="s">
        <v>384</v>
      </c>
      <c r="J127" s="15">
        <v>7890.75</v>
      </c>
    </row>
    <row r="128" spans="1:10" ht="45.75" thickBot="1">
      <c r="A128" s="110" t="s">
        <v>1065</v>
      </c>
      <c r="B128" s="51" t="s">
        <v>1357</v>
      </c>
      <c r="C128" s="6" t="s">
        <v>389</v>
      </c>
      <c r="D128" s="2" t="s">
        <v>25</v>
      </c>
      <c r="E128" s="2" t="s">
        <v>385</v>
      </c>
      <c r="F128" s="15">
        <v>66566.63</v>
      </c>
      <c r="G128" s="2" t="s">
        <v>11</v>
      </c>
      <c r="H128" s="2" t="s">
        <v>14</v>
      </c>
      <c r="I128" s="2" t="s">
        <v>387</v>
      </c>
      <c r="J128" s="15">
        <v>66566.63</v>
      </c>
    </row>
    <row r="129" spans="1:10" ht="45.75" thickBot="1">
      <c r="A129" s="110" t="s">
        <v>1066</v>
      </c>
      <c r="B129" s="51" t="s">
        <v>1358</v>
      </c>
      <c r="C129" s="6" t="s">
        <v>389</v>
      </c>
      <c r="D129" s="2" t="s">
        <v>25</v>
      </c>
      <c r="E129" s="2" t="s">
        <v>386</v>
      </c>
      <c r="F129" s="15">
        <v>11000</v>
      </c>
      <c r="G129" s="2" t="s">
        <v>11</v>
      </c>
      <c r="H129" s="2" t="s">
        <v>43</v>
      </c>
      <c r="I129" s="2" t="s">
        <v>388</v>
      </c>
      <c r="J129" s="15">
        <v>11000</v>
      </c>
    </row>
    <row r="130" spans="1:10" ht="60.75" thickBot="1">
      <c r="A130" s="110" t="s">
        <v>1067</v>
      </c>
      <c r="B130" s="51" t="s">
        <v>1359</v>
      </c>
      <c r="C130" s="6" t="s">
        <v>390</v>
      </c>
      <c r="D130" s="2" t="s">
        <v>25</v>
      </c>
      <c r="E130" s="2" t="s">
        <v>392</v>
      </c>
      <c r="F130" s="15">
        <v>89100</v>
      </c>
      <c r="G130" s="2" t="s">
        <v>163</v>
      </c>
      <c r="H130" s="2" t="s">
        <v>35</v>
      </c>
      <c r="I130" s="2" t="s">
        <v>393</v>
      </c>
      <c r="J130" s="15">
        <v>89100</v>
      </c>
    </row>
    <row r="131" spans="1:10" ht="75.75" thickBot="1">
      <c r="A131" s="110" t="s">
        <v>1068</v>
      </c>
      <c r="B131" s="51" t="s">
        <v>1360</v>
      </c>
      <c r="C131" s="6" t="s">
        <v>391</v>
      </c>
      <c r="D131" s="2" t="s">
        <v>25</v>
      </c>
      <c r="E131" s="2" t="s">
        <v>392</v>
      </c>
      <c r="F131" s="15">
        <v>117650</v>
      </c>
      <c r="G131" s="2" t="s">
        <v>11</v>
      </c>
      <c r="H131" s="2" t="s">
        <v>35</v>
      </c>
      <c r="I131" s="2" t="s">
        <v>394</v>
      </c>
      <c r="J131" s="15">
        <v>117650</v>
      </c>
    </row>
    <row r="132" spans="1:10" ht="90.75" thickBot="1">
      <c r="A132" s="110" t="s">
        <v>1069</v>
      </c>
      <c r="B132" s="51" t="s">
        <v>1361</v>
      </c>
      <c r="C132" s="6" t="s">
        <v>395</v>
      </c>
      <c r="D132" s="2" t="s">
        <v>25</v>
      </c>
      <c r="E132" s="2" t="s">
        <v>349</v>
      </c>
      <c r="F132" s="15">
        <v>23602.2</v>
      </c>
      <c r="G132" s="2" t="s">
        <v>11</v>
      </c>
      <c r="H132" s="2" t="s">
        <v>36</v>
      </c>
      <c r="I132" s="2" t="s">
        <v>352</v>
      </c>
      <c r="J132" s="15">
        <v>23602.2</v>
      </c>
    </row>
    <row r="133" spans="1:10" ht="90.75" thickBot="1">
      <c r="A133" s="110" t="s">
        <v>1070</v>
      </c>
      <c r="B133" s="51" t="s">
        <v>1362</v>
      </c>
      <c r="C133" s="6" t="s">
        <v>395</v>
      </c>
      <c r="D133" s="2" t="s">
        <v>25</v>
      </c>
      <c r="E133" s="2" t="s">
        <v>392</v>
      </c>
      <c r="F133" s="15">
        <v>28505.8</v>
      </c>
      <c r="G133" s="2" t="s">
        <v>11</v>
      </c>
      <c r="H133" s="2" t="s">
        <v>111</v>
      </c>
      <c r="I133" s="2" t="s">
        <v>394</v>
      </c>
      <c r="J133" s="15">
        <v>28505.8</v>
      </c>
    </row>
    <row r="134" spans="1:10" ht="45.75" thickBot="1">
      <c r="A134" s="110" t="s">
        <v>1071</v>
      </c>
      <c r="B134" s="51" t="s">
        <v>1363</v>
      </c>
      <c r="C134" s="6" t="s">
        <v>406</v>
      </c>
      <c r="D134" s="2" t="s">
        <v>25</v>
      </c>
      <c r="E134" s="2" t="s">
        <v>397</v>
      </c>
      <c r="F134" s="15">
        <v>63000</v>
      </c>
      <c r="G134" s="2" t="s">
        <v>11</v>
      </c>
      <c r="H134" s="2" t="s">
        <v>60</v>
      </c>
      <c r="I134" s="2" t="s">
        <v>399</v>
      </c>
      <c r="J134" s="15">
        <v>63000</v>
      </c>
    </row>
    <row r="135" spans="1:10" ht="45.75" thickBot="1">
      <c r="A135" s="110" t="s">
        <v>1072</v>
      </c>
      <c r="B135" s="51" t="s">
        <v>1364</v>
      </c>
      <c r="C135" s="6" t="s">
        <v>407</v>
      </c>
      <c r="D135" s="2" t="s">
        <v>25</v>
      </c>
      <c r="E135" s="2" t="s">
        <v>112</v>
      </c>
      <c r="F135" s="15">
        <v>66676.05</v>
      </c>
      <c r="G135" s="2" t="s">
        <v>11</v>
      </c>
      <c r="H135" s="2" t="s">
        <v>32</v>
      </c>
      <c r="I135" s="2" t="s">
        <v>329</v>
      </c>
      <c r="J135" s="15">
        <v>21682.5</v>
      </c>
    </row>
    <row r="136" spans="1:10" ht="45.75" thickBot="1">
      <c r="A136" s="110" t="s">
        <v>1073</v>
      </c>
      <c r="B136" s="51" t="s">
        <v>1365</v>
      </c>
      <c r="C136" s="6" t="s">
        <v>408</v>
      </c>
      <c r="D136" s="2" t="s">
        <v>25</v>
      </c>
      <c r="E136" s="2" t="s">
        <v>121</v>
      </c>
      <c r="F136" s="15">
        <v>46641.25</v>
      </c>
      <c r="G136" s="2" t="s">
        <v>11</v>
      </c>
      <c r="H136" s="2" t="s">
        <v>63</v>
      </c>
      <c r="I136" s="2" t="s">
        <v>125</v>
      </c>
      <c r="J136" s="15">
        <v>46641.25</v>
      </c>
    </row>
    <row r="137" spans="1:10" ht="60.75" thickBot="1">
      <c r="A137" s="110" t="s">
        <v>1074</v>
      </c>
      <c r="B137" s="51" t="s">
        <v>1366</v>
      </c>
      <c r="C137" s="17" t="s">
        <v>409</v>
      </c>
      <c r="D137" s="18" t="s">
        <v>25</v>
      </c>
      <c r="E137" s="18" t="s">
        <v>398</v>
      </c>
      <c r="F137" s="19">
        <v>41625</v>
      </c>
      <c r="G137" s="18" t="s">
        <v>11</v>
      </c>
      <c r="H137" s="18" t="s">
        <v>396</v>
      </c>
      <c r="I137" s="18" t="s">
        <v>400</v>
      </c>
      <c r="J137" s="19">
        <v>41625</v>
      </c>
    </row>
    <row r="138" spans="1:10" ht="45.75" thickBot="1">
      <c r="A138" s="110" t="s">
        <v>1075</v>
      </c>
      <c r="B138" s="51" t="s">
        <v>1367</v>
      </c>
      <c r="C138" s="17" t="s">
        <v>410</v>
      </c>
      <c r="D138" s="18" t="s">
        <v>25</v>
      </c>
      <c r="E138" s="18" t="s">
        <v>117</v>
      </c>
      <c r="F138" s="19">
        <v>210000</v>
      </c>
      <c r="G138" s="18" t="s">
        <v>11</v>
      </c>
      <c r="H138" s="18" t="s">
        <v>59</v>
      </c>
      <c r="I138" s="18" t="s">
        <v>403</v>
      </c>
      <c r="J138" s="19">
        <v>210000</v>
      </c>
    </row>
    <row r="139" spans="1:10" ht="45.75" thickBot="1">
      <c r="A139" s="110" t="s">
        <v>1076</v>
      </c>
      <c r="B139" s="51" t="s">
        <v>1368</v>
      </c>
      <c r="C139" s="17" t="s">
        <v>405</v>
      </c>
      <c r="D139" s="18" t="s">
        <v>25</v>
      </c>
      <c r="E139" s="18" t="s">
        <v>402</v>
      </c>
      <c r="F139" s="19">
        <v>43429.65</v>
      </c>
      <c r="G139" s="18" t="s">
        <v>11</v>
      </c>
      <c r="H139" s="18" t="s">
        <v>14</v>
      </c>
      <c r="I139" s="18" t="s">
        <v>404</v>
      </c>
      <c r="J139" s="19">
        <v>17522.36</v>
      </c>
    </row>
    <row r="140" spans="1:10" ht="45.75" thickBot="1">
      <c r="A140" s="110" t="s">
        <v>1077</v>
      </c>
      <c r="B140" s="51" t="s">
        <v>1369</v>
      </c>
      <c r="C140" s="17" t="s">
        <v>405</v>
      </c>
      <c r="D140" s="18" t="s">
        <v>25</v>
      </c>
      <c r="E140" s="18" t="s">
        <v>402</v>
      </c>
      <c r="F140" s="19">
        <v>31863.15</v>
      </c>
      <c r="G140" s="18" t="s">
        <v>11</v>
      </c>
      <c r="H140" s="18" t="s">
        <v>401</v>
      </c>
      <c r="I140" s="18" t="s">
        <v>404</v>
      </c>
      <c r="J140" s="19">
        <v>31863.15</v>
      </c>
    </row>
    <row r="141" spans="1:10" ht="45.75" thickBot="1">
      <c r="A141" s="110" t="s">
        <v>1078</v>
      </c>
      <c r="B141" s="51" t="s">
        <v>1370</v>
      </c>
      <c r="C141" s="17" t="s">
        <v>411</v>
      </c>
      <c r="D141" s="18" t="s">
        <v>25</v>
      </c>
      <c r="E141" s="18" t="s">
        <v>402</v>
      </c>
      <c r="F141" s="19">
        <v>67934.198000000004</v>
      </c>
      <c r="G141" s="18" t="s">
        <v>11</v>
      </c>
      <c r="H141" s="18" t="s">
        <v>14</v>
      </c>
      <c r="I141" s="18" t="s">
        <v>404</v>
      </c>
      <c r="J141" s="19">
        <v>54763.56</v>
      </c>
    </row>
    <row r="142" spans="1:10" ht="45.75" thickBot="1">
      <c r="A142" s="110" t="s">
        <v>1079</v>
      </c>
      <c r="B142" s="51" t="s">
        <v>1371</v>
      </c>
      <c r="C142" s="17" t="s">
        <v>405</v>
      </c>
      <c r="D142" s="18" t="s">
        <v>25</v>
      </c>
      <c r="E142" s="18" t="s">
        <v>413</v>
      </c>
      <c r="F142" s="19">
        <v>7323.08</v>
      </c>
      <c r="G142" s="18" t="s">
        <v>11</v>
      </c>
      <c r="H142" s="18" t="s">
        <v>22</v>
      </c>
      <c r="I142" s="18" t="s">
        <v>417</v>
      </c>
      <c r="J142" s="19">
        <v>5173.8900000000003</v>
      </c>
    </row>
    <row r="143" spans="1:10" ht="45.75" thickBot="1">
      <c r="A143" s="110" t="s">
        <v>1080</v>
      </c>
      <c r="B143" s="51" t="s">
        <v>1372</v>
      </c>
      <c r="C143" s="17" t="s">
        <v>421</v>
      </c>
      <c r="D143" s="18" t="s">
        <v>25</v>
      </c>
      <c r="E143" s="18" t="s">
        <v>414</v>
      </c>
      <c r="F143" s="19">
        <v>70742.009999999995</v>
      </c>
      <c r="G143" s="18" t="s">
        <v>11</v>
      </c>
      <c r="H143" s="18" t="s">
        <v>17</v>
      </c>
      <c r="I143" s="18" t="s">
        <v>418</v>
      </c>
      <c r="J143" s="19">
        <v>70742.009999999995</v>
      </c>
    </row>
    <row r="144" spans="1:10" ht="45.75" thickBot="1">
      <c r="A144" s="110" t="s">
        <v>1081</v>
      </c>
      <c r="B144" s="51" t="s">
        <v>1373</v>
      </c>
      <c r="C144" s="17" t="s">
        <v>405</v>
      </c>
      <c r="D144" s="18" t="s">
        <v>25</v>
      </c>
      <c r="E144" s="18" t="s">
        <v>415</v>
      </c>
      <c r="F144" s="19">
        <v>28699.119999999999</v>
      </c>
      <c r="G144" s="18" t="s">
        <v>11</v>
      </c>
      <c r="H144" s="18" t="s">
        <v>412</v>
      </c>
      <c r="I144" s="18" t="s">
        <v>419</v>
      </c>
      <c r="J144" s="19">
        <v>28699.119999999999</v>
      </c>
    </row>
    <row r="145" spans="1:10" ht="45.75" thickBot="1">
      <c r="A145" s="110" t="s">
        <v>1082</v>
      </c>
      <c r="B145" s="51" t="s">
        <v>1374</v>
      </c>
      <c r="C145" s="17" t="s">
        <v>422</v>
      </c>
      <c r="D145" s="18" t="s">
        <v>25</v>
      </c>
      <c r="E145" s="18" t="s">
        <v>413</v>
      </c>
      <c r="F145" s="19">
        <v>82205.75</v>
      </c>
      <c r="G145" s="18" t="s">
        <v>11</v>
      </c>
      <c r="H145" s="18" t="s">
        <v>22</v>
      </c>
      <c r="I145" s="18" t="s">
        <v>417</v>
      </c>
      <c r="J145" s="19">
        <v>73879.990000000005</v>
      </c>
    </row>
    <row r="146" spans="1:10" ht="75.75" thickBot="1">
      <c r="A146" s="110" t="s">
        <v>1083</v>
      </c>
      <c r="B146" s="51" t="s">
        <v>1375</v>
      </c>
      <c r="C146" s="17" t="s">
        <v>423</v>
      </c>
      <c r="D146" s="18" t="s">
        <v>25</v>
      </c>
      <c r="E146" s="18" t="s">
        <v>416</v>
      </c>
      <c r="F146" s="19">
        <v>1544</v>
      </c>
      <c r="G146" s="18" t="s">
        <v>11</v>
      </c>
      <c r="H146" s="18" t="s">
        <v>265</v>
      </c>
      <c r="I146" s="18" t="s">
        <v>420</v>
      </c>
      <c r="J146" s="19">
        <v>1544</v>
      </c>
    </row>
    <row r="147" spans="1:10" ht="45.75" thickBot="1">
      <c r="A147" s="110" t="s">
        <v>1084</v>
      </c>
      <c r="B147" s="51" t="s">
        <v>1376</v>
      </c>
      <c r="C147" s="17" t="s">
        <v>421</v>
      </c>
      <c r="D147" s="18" t="s">
        <v>25</v>
      </c>
      <c r="E147" s="18" t="s">
        <v>415</v>
      </c>
      <c r="F147" s="19">
        <v>8030.1</v>
      </c>
      <c r="G147" s="18" t="s">
        <v>11</v>
      </c>
      <c r="H147" s="18" t="s">
        <v>37</v>
      </c>
      <c r="I147" s="18" t="s">
        <v>419</v>
      </c>
      <c r="J147" s="19">
        <v>8030.1</v>
      </c>
    </row>
    <row r="148" spans="1:10" ht="45.75" thickBot="1">
      <c r="A148" s="110" t="s">
        <v>1085</v>
      </c>
      <c r="B148" s="51" t="s">
        <v>1377</v>
      </c>
      <c r="C148" s="17" t="s">
        <v>430</v>
      </c>
      <c r="D148" s="18" t="s">
        <v>25</v>
      </c>
      <c r="E148" s="18" t="s">
        <v>426</v>
      </c>
      <c r="F148" s="19">
        <v>46750</v>
      </c>
      <c r="G148" s="18" t="s">
        <v>11</v>
      </c>
      <c r="H148" s="18" t="s">
        <v>129</v>
      </c>
      <c r="I148" s="18" t="s">
        <v>427</v>
      </c>
      <c r="J148" s="19">
        <v>42997.5</v>
      </c>
    </row>
    <row r="149" spans="1:10" ht="75.75" thickBot="1">
      <c r="A149" s="110" t="s">
        <v>1086</v>
      </c>
      <c r="B149" s="51" t="s">
        <v>1378</v>
      </c>
      <c r="C149" s="17" t="s">
        <v>423</v>
      </c>
      <c r="D149" s="18" t="s">
        <v>25</v>
      </c>
      <c r="E149" s="18" t="s">
        <v>67</v>
      </c>
      <c r="F149" s="19">
        <v>17456.45</v>
      </c>
      <c r="G149" s="18" t="s">
        <v>11</v>
      </c>
      <c r="H149" s="18" t="s">
        <v>36</v>
      </c>
      <c r="I149" s="18" t="s">
        <v>428</v>
      </c>
      <c r="J149" s="19">
        <v>9344.43</v>
      </c>
    </row>
    <row r="150" spans="1:10" ht="60.75" thickBot="1">
      <c r="A150" s="110" t="s">
        <v>1087</v>
      </c>
      <c r="B150" s="51" t="s">
        <v>1379</v>
      </c>
      <c r="C150" s="17" t="s">
        <v>431</v>
      </c>
      <c r="D150" s="18" t="s">
        <v>25</v>
      </c>
      <c r="E150" s="18" t="s">
        <v>425</v>
      </c>
      <c r="F150" s="19">
        <v>25671.32</v>
      </c>
      <c r="G150" s="18" t="s">
        <v>11</v>
      </c>
      <c r="H150" s="18" t="s">
        <v>192</v>
      </c>
      <c r="I150" s="18" t="s">
        <v>429</v>
      </c>
      <c r="J150" s="19">
        <v>25671.32</v>
      </c>
    </row>
    <row r="151" spans="1:10" ht="60.75" thickBot="1">
      <c r="A151" s="110" t="s">
        <v>1088</v>
      </c>
      <c r="B151" s="51" t="s">
        <v>1380</v>
      </c>
      <c r="C151" s="17" t="s">
        <v>431</v>
      </c>
      <c r="D151" s="18" t="s">
        <v>25</v>
      </c>
      <c r="E151" s="18" t="s">
        <v>426</v>
      </c>
      <c r="F151" s="19">
        <v>20580</v>
      </c>
      <c r="G151" s="18" t="s">
        <v>11</v>
      </c>
      <c r="H151" s="18" t="s">
        <v>424</v>
      </c>
      <c r="I151" s="18" t="s">
        <v>427</v>
      </c>
      <c r="J151" s="19">
        <v>7203</v>
      </c>
    </row>
    <row r="152" spans="1:10" ht="60.75" thickBot="1">
      <c r="A152" s="110" t="s">
        <v>1089</v>
      </c>
      <c r="B152" s="51" t="s">
        <v>1381</v>
      </c>
      <c r="C152" s="17" t="s">
        <v>437</v>
      </c>
      <c r="D152" s="18" t="s">
        <v>25</v>
      </c>
      <c r="E152" s="18" t="s">
        <v>426</v>
      </c>
      <c r="F152" s="19">
        <v>59617.17</v>
      </c>
      <c r="G152" s="18" t="s">
        <v>11</v>
      </c>
      <c r="H152" s="18" t="s">
        <v>130</v>
      </c>
      <c r="I152" s="18" t="s">
        <v>427</v>
      </c>
      <c r="J152" s="19">
        <v>38651.43</v>
      </c>
    </row>
    <row r="153" spans="1:10" ht="90.75" thickBot="1">
      <c r="A153" s="110" t="s">
        <v>1090</v>
      </c>
      <c r="B153" s="51" t="s">
        <v>1382</v>
      </c>
      <c r="C153" s="17" t="s">
        <v>438</v>
      </c>
      <c r="D153" s="18" t="s">
        <v>25</v>
      </c>
      <c r="E153" s="18" t="s">
        <v>433</v>
      </c>
      <c r="F153" s="19">
        <v>222890.38</v>
      </c>
      <c r="G153" s="18" t="s">
        <v>11</v>
      </c>
      <c r="H153" s="18" t="s">
        <v>432</v>
      </c>
      <c r="I153" s="18" t="s">
        <v>435</v>
      </c>
      <c r="J153" s="19">
        <v>222890.38</v>
      </c>
    </row>
    <row r="154" spans="1:10" ht="45.75" thickBot="1">
      <c r="A154" s="110" t="s">
        <v>1091</v>
      </c>
      <c r="B154" s="51" t="s">
        <v>1383</v>
      </c>
      <c r="C154" s="17" t="s">
        <v>405</v>
      </c>
      <c r="D154" s="18" t="s">
        <v>25</v>
      </c>
      <c r="E154" s="18" t="s">
        <v>67</v>
      </c>
      <c r="F154" s="19">
        <v>16552.04</v>
      </c>
      <c r="G154" s="18" t="s">
        <v>11</v>
      </c>
      <c r="H154" s="18" t="s">
        <v>94</v>
      </c>
      <c r="I154" s="18" t="s">
        <v>428</v>
      </c>
      <c r="J154" s="19">
        <v>4116</v>
      </c>
    </row>
    <row r="155" spans="1:10" ht="60.75" thickBot="1">
      <c r="A155" s="110" t="s">
        <v>1092</v>
      </c>
      <c r="B155" s="51" t="s">
        <v>1384</v>
      </c>
      <c r="C155" s="17" t="s">
        <v>431</v>
      </c>
      <c r="D155" s="18" t="s">
        <v>25</v>
      </c>
      <c r="E155" s="18" t="s">
        <v>434</v>
      </c>
      <c r="F155" s="19">
        <v>29316</v>
      </c>
      <c r="G155" s="18" t="s">
        <v>11</v>
      </c>
      <c r="H155" s="18" t="s">
        <v>40</v>
      </c>
      <c r="I155" s="18" t="s">
        <v>436</v>
      </c>
      <c r="J155" s="19">
        <v>11319</v>
      </c>
    </row>
    <row r="156" spans="1:10" ht="75.75" thickBot="1">
      <c r="A156" s="110" t="s">
        <v>1093</v>
      </c>
      <c r="B156" s="51" t="s">
        <v>1385</v>
      </c>
      <c r="C156" s="17" t="s">
        <v>423</v>
      </c>
      <c r="D156" s="18" t="s">
        <v>25</v>
      </c>
      <c r="E156" s="18" t="s">
        <v>67</v>
      </c>
      <c r="F156" s="19">
        <v>95150</v>
      </c>
      <c r="G156" s="18" t="s">
        <v>11</v>
      </c>
      <c r="H156" s="18" t="s">
        <v>180</v>
      </c>
      <c r="I156" s="18" t="s">
        <v>428</v>
      </c>
      <c r="J156" s="19">
        <v>95150</v>
      </c>
    </row>
    <row r="157" spans="1:10" ht="45.75" thickBot="1">
      <c r="A157" s="110" t="s">
        <v>1094</v>
      </c>
      <c r="B157" s="51" t="s">
        <v>1386</v>
      </c>
      <c r="C157" s="17" t="s">
        <v>446</v>
      </c>
      <c r="D157" s="18" t="s">
        <v>25</v>
      </c>
      <c r="E157" s="18" t="s">
        <v>426</v>
      </c>
      <c r="F157" s="19">
        <v>43843.5</v>
      </c>
      <c r="G157" s="18" t="s">
        <v>11</v>
      </c>
      <c r="H157" s="18" t="s">
        <v>439</v>
      </c>
      <c r="I157" s="18" t="s">
        <v>427</v>
      </c>
      <c r="J157" s="19">
        <v>13066</v>
      </c>
    </row>
    <row r="158" spans="1:10" ht="45.75" thickBot="1">
      <c r="A158" s="110" t="s">
        <v>1095</v>
      </c>
      <c r="B158" s="51" t="s">
        <v>1387</v>
      </c>
      <c r="C158" s="17" t="s">
        <v>447</v>
      </c>
      <c r="D158" s="18" t="s">
        <v>25</v>
      </c>
      <c r="E158" s="18" t="s">
        <v>159</v>
      </c>
      <c r="F158" s="19">
        <v>188036.75</v>
      </c>
      <c r="G158" s="18" t="s">
        <v>11</v>
      </c>
      <c r="H158" s="18" t="s">
        <v>98</v>
      </c>
      <c r="I158" s="18" t="s">
        <v>441</v>
      </c>
      <c r="J158" s="19">
        <v>188036.75</v>
      </c>
    </row>
    <row r="159" spans="1:10" ht="45.75" thickBot="1">
      <c r="A159" s="110" t="s">
        <v>1096</v>
      </c>
      <c r="B159" s="51" t="s">
        <v>1388</v>
      </c>
      <c r="C159" s="17" t="s">
        <v>448</v>
      </c>
      <c r="D159" s="18" t="s">
        <v>25</v>
      </c>
      <c r="E159" s="18" t="s">
        <v>159</v>
      </c>
      <c r="F159" s="19">
        <v>23740</v>
      </c>
      <c r="G159" s="18" t="s">
        <v>11</v>
      </c>
      <c r="H159" s="18" t="s">
        <v>439</v>
      </c>
      <c r="I159" s="18" t="s">
        <v>441</v>
      </c>
      <c r="J159" s="19">
        <v>23740</v>
      </c>
    </row>
    <row r="160" spans="1:10" ht="45.75" thickBot="1">
      <c r="A160" s="110" t="s">
        <v>1097</v>
      </c>
      <c r="B160" s="51" t="s">
        <v>1389</v>
      </c>
      <c r="C160" s="17" t="s">
        <v>448</v>
      </c>
      <c r="D160" s="18" t="s">
        <v>25</v>
      </c>
      <c r="E160" s="18" t="s">
        <v>144</v>
      </c>
      <c r="F160" s="19">
        <v>115284.84</v>
      </c>
      <c r="G160" s="18" t="s">
        <v>11</v>
      </c>
      <c r="H160" s="18" t="s">
        <v>13</v>
      </c>
      <c r="I160" s="18" t="s">
        <v>442</v>
      </c>
      <c r="J160" s="19">
        <v>115284.84</v>
      </c>
    </row>
    <row r="161" spans="1:10" ht="75.75" thickBot="1">
      <c r="A161" s="110" t="s">
        <v>1098</v>
      </c>
      <c r="B161" s="51" t="s">
        <v>1390</v>
      </c>
      <c r="C161" s="17" t="s">
        <v>449</v>
      </c>
      <c r="D161" s="18" t="s">
        <v>25</v>
      </c>
      <c r="E161" s="18" t="s">
        <v>160</v>
      </c>
      <c r="F161" s="19">
        <v>25720</v>
      </c>
      <c r="G161" s="18" t="s">
        <v>11</v>
      </c>
      <c r="H161" s="18" t="s">
        <v>36</v>
      </c>
      <c r="I161" s="18" t="s">
        <v>443</v>
      </c>
      <c r="J161" s="19">
        <v>25720</v>
      </c>
    </row>
    <row r="162" spans="1:10" ht="75.75" thickBot="1">
      <c r="A162" s="110" t="s">
        <v>1099</v>
      </c>
      <c r="B162" s="51" t="s">
        <v>1391</v>
      </c>
      <c r="C162" s="17" t="s">
        <v>449</v>
      </c>
      <c r="D162" s="18" t="s">
        <v>25</v>
      </c>
      <c r="E162" s="18" t="s">
        <v>160</v>
      </c>
      <c r="F162" s="19">
        <v>17177.5</v>
      </c>
      <c r="G162" s="18" t="s">
        <v>11</v>
      </c>
      <c r="H162" s="18" t="s">
        <v>180</v>
      </c>
      <c r="I162" s="18" t="s">
        <v>444</v>
      </c>
      <c r="J162" s="19">
        <v>17177.5</v>
      </c>
    </row>
    <row r="163" spans="1:10" ht="45.75" thickBot="1">
      <c r="A163" s="110" t="s">
        <v>1100</v>
      </c>
      <c r="B163" s="51" t="s">
        <v>1392</v>
      </c>
      <c r="C163" s="17" t="s">
        <v>450</v>
      </c>
      <c r="D163" s="18" t="s">
        <v>25</v>
      </c>
      <c r="E163" s="18" t="s">
        <v>440</v>
      </c>
      <c r="F163" s="19">
        <v>95690.78</v>
      </c>
      <c r="G163" s="18" t="s">
        <v>11</v>
      </c>
      <c r="H163" s="18" t="s">
        <v>22</v>
      </c>
      <c r="I163" s="18" t="s">
        <v>445</v>
      </c>
      <c r="J163" s="19">
        <v>95690.78</v>
      </c>
    </row>
    <row r="164" spans="1:10" ht="60.75" thickBot="1">
      <c r="A164" s="110" t="s">
        <v>1101</v>
      </c>
      <c r="B164" s="51" t="s">
        <v>1393</v>
      </c>
      <c r="C164" s="17" t="s">
        <v>451</v>
      </c>
      <c r="D164" s="18" t="s">
        <v>25</v>
      </c>
      <c r="E164" s="18" t="s">
        <v>162</v>
      </c>
      <c r="F164" s="19">
        <v>38625</v>
      </c>
      <c r="G164" s="18" t="s">
        <v>34</v>
      </c>
      <c r="H164" s="18" t="s">
        <v>190</v>
      </c>
      <c r="I164" s="18" t="s">
        <v>452</v>
      </c>
      <c r="J164" s="19">
        <v>38625</v>
      </c>
    </row>
    <row r="165" spans="1:10" ht="45.75" thickBot="1">
      <c r="A165" s="110" t="s">
        <v>1102</v>
      </c>
      <c r="B165" s="51" t="s">
        <v>1394</v>
      </c>
      <c r="C165" s="17" t="s">
        <v>453</v>
      </c>
      <c r="D165" s="18" t="s">
        <v>25</v>
      </c>
      <c r="E165" s="18" t="s">
        <v>454</v>
      </c>
      <c r="F165" s="19">
        <v>108852.55</v>
      </c>
      <c r="G165" s="18" t="s">
        <v>11</v>
      </c>
      <c r="H165" s="18" t="s">
        <v>455</v>
      </c>
      <c r="I165" s="18" t="s">
        <v>456</v>
      </c>
      <c r="J165" s="19">
        <v>108852.55</v>
      </c>
    </row>
    <row r="166" spans="1:10" ht="60.75" thickBot="1">
      <c r="A166" s="110" t="s">
        <v>1103</v>
      </c>
      <c r="B166" s="51" t="s">
        <v>1395</v>
      </c>
      <c r="C166" s="17" t="s">
        <v>457</v>
      </c>
      <c r="D166" s="18" t="s">
        <v>25</v>
      </c>
      <c r="E166" s="18" t="s">
        <v>187</v>
      </c>
      <c r="F166" s="19">
        <v>51517.05</v>
      </c>
      <c r="G166" s="18" t="s">
        <v>11</v>
      </c>
      <c r="H166" s="18" t="s">
        <v>188</v>
      </c>
      <c r="I166" s="18" t="s">
        <v>458</v>
      </c>
      <c r="J166" s="19">
        <v>51517.05</v>
      </c>
    </row>
    <row r="167" spans="1:10" ht="60.75" thickBot="1">
      <c r="A167" s="110" t="s">
        <v>1104</v>
      </c>
      <c r="B167" s="51" t="s">
        <v>1396</v>
      </c>
      <c r="C167" s="17" t="s">
        <v>459</v>
      </c>
      <c r="D167" s="18" t="s">
        <v>25</v>
      </c>
      <c r="E167" s="18" t="s">
        <v>460</v>
      </c>
      <c r="F167" s="19">
        <v>39312</v>
      </c>
      <c r="G167" s="18" t="s">
        <v>11</v>
      </c>
      <c r="H167" s="18" t="s">
        <v>12</v>
      </c>
      <c r="I167" s="18" t="s">
        <v>461</v>
      </c>
      <c r="J167" s="19">
        <v>39312</v>
      </c>
    </row>
    <row r="168" spans="1:10" ht="45.75" thickBot="1">
      <c r="A168" s="110" t="s">
        <v>1105</v>
      </c>
      <c r="B168" s="51" t="s">
        <v>1397</v>
      </c>
      <c r="C168" s="17" t="s">
        <v>462</v>
      </c>
      <c r="D168" s="18" t="s">
        <v>25</v>
      </c>
      <c r="E168" s="18" t="s">
        <v>463</v>
      </c>
      <c r="F168" s="19">
        <v>121881.98</v>
      </c>
      <c r="G168" s="18" t="s">
        <v>11</v>
      </c>
      <c r="H168" s="18" t="s">
        <v>46</v>
      </c>
      <c r="I168" s="18" t="s">
        <v>464</v>
      </c>
      <c r="J168" s="19">
        <v>121881.98</v>
      </c>
    </row>
    <row r="169" spans="1:10" ht="60.75" thickBot="1">
      <c r="A169" s="110" t="s">
        <v>1106</v>
      </c>
      <c r="B169" s="51" t="s">
        <v>1398</v>
      </c>
      <c r="C169" s="17" t="s">
        <v>465</v>
      </c>
      <c r="D169" s="18" t="s">
        <v>25</v>
      </c>
      <c r="E169" s="18" t="s">
        <v>463</v>
      </c>
      <c r="F169" s="19">
        <v>68687.5</v>
      </c>
      <c r="G169" s="18" t="s">
        <v>34</v>
      </c>
      <c r="H169" s="18" t="s">
        <v>466</v>
      </c>
      <c r="I169" s="18" t="s">
        <v>182</v>
      </c>
      <c r="J169" s="19">
        <v>68687.5</v>
      </c>
    </row>
    <row r="170" spans="1:10" ht="45.75" thickBot="1">
      <c r="A170" s="110" t="s">
        <v>1107</v>
      </c>
      <c r="B170" s="51" t="s">
        <v>1399</v>
      </c>
      <c r="C170" s="17" t="s">
        <v>462</v>
      </c>
      <c r="D170" s="18" t="s">
        <v>25</v>
      </c>
      <c r="E170" s="18" t="s">
        <v>467</v>
      </c>
      <c r="F170" s="19">
        <v>16275</v>
      </c>
      <c r="G170" s="18" t="s">
        <v>11</v>
      </c>
      <c r="H170" s="18" t="s">
        <v>468</v>
      </c>
      <c r="I170" s="18" t="s">
        <v>469</v>
      </c>
      <c r="J170" s="19">
        <v>16275</v>
      </c>
    </row>
    <row r="171" spans="1:10" ht="45.75" thickBot="1">
      <c r="A171" s="110" t="s">
        <v>1108</v>
      </c>
      <c r="B171" s="51" t="s">
        <v>1400</v>
      </c>
      <c r="C171" s="17" t="s">
        <v>470</v>
      </c>
      <c r="D171" s="18" t="s">
        <v>25</v>
      </c>
      <c r="E171" s="18" t="s">
        <v>181</v>
      </c>
      <c r="F171" s="19">
        <v>147133.75</v>
      </c>
      <c r="G171" s="18" t="s">
        <v>11</v>
      </c>
      <c r="H171" s="18" t="s">
        <v>33</v>
      </c>
      <c r="I171" s="18" t="s">
        <v>467</v>
      </c>
      <c r="J171" s="19">
        <v>108674.45</v>
      </c>
    </row>
    <row r="172" spans="1:10" ht="30.75" thickBot="1">
      <c r="A172" s="110" t="s">
        <v>1109</v>
      </c>
      <c r="B172" s="51" t="s">
        <v>1401</v>
      </c>
      <c r="C172" s="6" t="s">
        <v>482</v>
      </c>
      <c r="D172" s="2" t="s">
        <v>25</v>
      </c>
      <c r="E172" s="3" t="s">
        <v>392</v>
      </c>
      <c r="F172" s="15">
        <v>44045.9</v>
      </c>
      <c r="G172" s="2" t="s">
        <v>30</v>
      </c>
      <c r="H172" s="2" t="s">
        <v>14</v>
      </c>
      <c r="I172" s="2" t="s">
        <v>55</v>
      </c>
      <c r="J172" s="15">
        <v>44045.9</v>
      </c>
    </row>
    <row r="173" spans="1:10" ht="30.75" thickBot="1">
      <c r="A173" s="110" t="s">
        <v>1110</v>
      </c>
      <c r="B173" s="51" t="s">
        <v>1402</v>
      </c>
      <c r="C173" s="6" t="s">
        <v>483</v>
      </c>
      <c r="D173" s="2" t="s">
        <v>25</v>
      </c>
      <c r="E173" s="3" t="s">
        <v>484</v>
      </c>
      <c r="F173" s="15">
        <v>37576.800000000003</v>
      </c>
      <c r="G173" s="2" t="s">
        <v>30</v>
      </c>
      <c r="H173" s="2" t="s">
        <v>17</v>
      </c>
      <c r="I173" s="2" t="s">
        <v>55</v>
      </c>
      <c r="J173" s="15">
        <v>37576.800000000003</v>
      </c>
    </row>
    <row r="174" spans="1:10" ht="45.75" thickBot="1">
      <c r="A174" s="110" t="s">
        <v>1111</v>
      </c>
      <c r="B174" s="51" t="s">
        <v>1403</v>
      </c>
      <c r="C174" s="6" t="s">
        <v>485</v>
      </c>
      <c r="D174" s="2" t="s">
        <v>25</v>
      </c>
      <c r="E174" s="3">
        <v>43992</v>
      </c>
      <c r="F174" s="15">
        <v>83544.639999999999</v>
      </c>
      <c r="G174" s="2" t="s">
        <v>30</v>
      </c>
      <c r="H174" s="2" t="s">
        <v>33</v>
      </c>
      <c r="I174" s="2" t="s">
        <v>55</v>
      </c>
      <c r="J174" s="15">
        <v>83544.639999999999</v>
      </c>
    </row>
    <row r="175" spans="1:10" ht="30.75" thickBot="1">
      <c r="A175" s="110" t="s">
        <v>1112</v>
      </c>
      <c r="B175" s="51" t="s">
        <v>1404</v>
      </c>
      <c r="C175" s="6" t="s">
        <v>486</v>
      </c>
      <c r="D175" s="2" t="s">
        <v>25</v>
      </c>
      <c r="E175" s="3" t="s">
        <v>487</v>
      </c>
      <c r="F175" s="15">
        <v>109725.84</v>
      </c>
      <c r="G175" s="2" t="s">
        <v>30</v>
      </c>
      <c r="H175" s="2" t="s">
        <v>14</v>
      </c>
      <c r="I175" s="2" t="s">
        <v>55</v>
      </c>
      <c r="J175" s="15">
        <v>109725.84</v>
      </c>
    </row>
    <row r="176" spans="1:10" ht="30.75" thickBot="1">
      <c r="A176" s="110" t="s">
        <v>1113</v>
      </c>
      <c r="B176" s="51" t="s">
        <v>1405</v>
      </c>
      <c r="C176" s="6" t="s">
        <v>488</v>
      </c>
      <c r="D176" s="2" t="s">
        <v>25</v>
      </c>
      <c r="E176" s="3">
        <v>44012</v>
      </c>
      <c r="F176" s="15">
        <v>82036.08</v>
      </c>
      <c r="G176" s="2" t="s">
        <v>30</v>
      </c>
      <c r="H176" s="2" t="s">
        <v>14</v>
      </c>
      <c r="I176" s="2" t="s">
        <v>55</v>
      </c>
      <c r="J176" s="15">
        <v>82036.08</v>
      </c>
    </row>
    <row r="177" spans="1:10" ht="45.75" thickBot="1">
      <c r="A177" s="110" t="s">
        <v>1114</v>
      </c>
      <c r="B177" s="51" t="s">
        <v>1239</v>
      </c>
      <c r="C177" s="6" t="s">
        <v>489</v>
      </c>
      <c r="D177" s="2" t="s">
        <v>25</v>
      </c>
      <c r="E177" s="3" t="s">
        <v>490</v>
      </c>
      <c r="F177" s="15">
        <v>51835.8</v>
      </c>
      <c r="G177" s="2" t="s">
        <v>30</v>
      </c>
      <c r="H177" s="2" t="s">
        <v>33</v>
      </c>
      <c r="I177" s="2" t="s">
        <v>55</v>
      </c>
      <c r="J177" s="15">
        <v>51835.8</v>
      </c>
    </row>
    <row r="178" spans="1:10" ht="45.75" thickBot="1">
      <c r="A178" s="110" t="s">
        <v>1115</v>
      </c>
      <c r="B178" s="51" t="s">
        <v>1406</v>
      </c>
      <c r="C178" s="6" t="s">
        <v>491</v>
      </c>
      <c r="D178" s="2" t="s">
        <v>25</v>
      </c>
      <c r="E178" s="3" t="s">
        <v>490</v>
      </c>
      <c r="F178" s="15">
        <v>59250.87</v>
      </c>
      <c r="G178" s="2" t="s">
        <v>30</v>
      </c>
      <c r="H178" s="2" t="s">
        <v>33</v>
      </c>
      <c r="I178" s="2" t="s">
        <v>55</v>
      </c>
      <c r="J178" s="15">
        <v>59250.87</v>
      </c>
    </row>
    <row r="179" spans="1:10" ht="30.75" thickBot="1">
      <c r="A179" s="110" t="s">
        <v>1116</v>
      </c>
      <c r="B179" s="51" t="s">
        <v>1407</v>
      </c>
      <c r="C179" s="24" t="s">
        <v>492</v>
      </c>
      <c r="D179" s="2" t="s">
        <v>25</v>
      </c>
      <c r="E179" s="21" t="s">
        <v>414</v>
      </c>
      <c r="F179" s="23">
        <v>53188.57</v>
      </c>
      <c r="G179" s="2" t="s">
        <v>30</v>
      </c>
      <c r="H179" s="2" t="s">
        <v>17</v>
      </c>
      <c r="I179" s="2" t="s">
        <v>55</v>
      </c>
      <c r="J179" s="23">
        <v>53188.57</v>
      </c>
    </row>
    <row r="180" spans="1:10" ht="45.75" thickBot="1">
      <c r="A180" s="110" t="s">
        <v>1117</v>
      </c>
      <c r="B180" s="51" t="s">
        <v>1408</v>
      </c>
      <c r="C180" s="24" t="s">
        <v>493</v>
      </c>
      <c r="D180" s="2" t="s">
        <v>25</v>
      </c>
      <c r="E180" s="21" t="s">
        <v>414</v>
      </c>
      <c r="F180" s="23">
        <v>37463.58</v>
      </c>
      <c r="G180" s="2" t="s">
        <v>30</v>
      </c>
      <c r="H180" s="2" t="s">
        <v>33</v>
      </c>
      <c r="I180" s="2" t="s">
        <v>55</v>
      </c>
      <c r="J180" s="23">
        <v>37463.58</v>
      </c>
    </row>
    <row r="181" spans="1:10" ht="45.75" thickBot="1">
      <c r="A181" s="110" t="s">
        <v>1118</v>
      </c>
      <c r="B181" s="51" t="s">
        <v>1409</v>
      </c>
      <c r="C181" s="24" t="s">
        <v>494</v>
      </c>
      <c r="D181" s="2" t="s">
        <v>25</v>
      </c>
      <c r="E181" s="21" t="s">
        <v>414</v>
      </c>
      <c r="F181" s="23">
        <v>82588.13</v>
      </c>
      <c r="G181" s="2" t="s">
        <v>30</v>
      </c>
      <c r="H181" s="21" t="s">
        <v>92</v>
      </c>
      <c r="I181" s="2" t="s">
        <v>55</v>
      </c>
      <c r="J181" s="23">
        <v>82588.13</v>
      </c>
    </row>
    <row r="182" spans="1:10" ht="30.75" thickBot="1">
      <c r="A182" s="110" t="s">
        <v>1119</v>
      </c>
      <c r="B182" s="51" t="s">
        <v>1410</v>
      </c>
      <c r="C182" s="24" t="s">
        <v>495</v>
      </c>
      <c r="D182" s="2" t="s">
        <v>25</v>
      </c>
      <c r="E182" s="21" t="s">
        <v>414</v>
      </c>
      <c r="F182" s="23">
        <v>94863.96</v>
      </c>
      <c r="G182" s="2" t="s">
        <v>30</v>
      </c>
      <c r="H182" s="2" t="s">
        <v>17</v>
      </c>
      <c r="I182" s="2" t="s">
        <v>55</v>
      </c>
      <c r="J182" s="23">
        <v>94863.96</v>
      </c>
    </row>
    <row r="183" spans="1:10" ht="30.75" thickBot="1">
      <c r="A183" s="110" t="s">
        <v>1120</v>
      </c>
      <c r="B183" s="51" t="s">
        <v>1410</v>
      </c>
      <c r="C183" s="24" t="s">
        <v>496</v>
      </c>
      <c r="D183" s="2" t="s">
        <v>25</v>
      </c>
      <c r="E183" s="21" t="s">
        <v>501</v>
      </c>
      <c r="F183" s="23">
        <v>79053.3</v>
      </c>
      <c r="G183" s="2" t="s">
        <v>30</v>
      </c>
      <c r="H183" s="2" t="s">
        <v>17</v>
      </c>
      <c r="I183" s="2" t="s">
        <v>55</v>
      </c>
      <c r="J183" s="23">
        <v>79053.3</v>
      </c>
    </row>
    <row r="184" spans="1:10" ht="30.75" thickBot="1">
      <c r="A184" s="110" t="s">
        <v>1121</v>
      </c>
      <c r="B184" s="51" t="s">
        <v>1410</v>
      </c>
      <c r="C184" s="24" t="s">
        <v>497</v>
      </c>
      <c r="D184" s="2" t="s">
        <v>25</v>
      </c>
      <c r="E184" s="21" t="s">
        <v>145</v>
      </c>
      <c r="F184" s="23">
        <v>94863.96</v>
      </c>
      <c r="G184" s="2" t="s">
        <v>30</v>
      </c>
      <c r="H184" s="2" t="s">
        <v>17</v>
      </c>
      <c r="I184" s="2" t="s">
        <v>55</v>
      </c>
      <c r="J184" s="23">
        <v>94863.96</v>
      </c>
    </row>
    <row r="185" spans="1:10" ht="30.75" thickBot="1">
      <c r="A185" s="110" t="s">
        <v>1122</v>
      </c>
      <c r="B185" s="51" t="s">
        <v>1411</v>
      </c>
      <c r="C185" s="24" t="s">
        <v>498</v>
      </c>
      <c r="D185" s="2" t="s">
        <v>25</v>
      </c>
      <c r="E185" s="21" t="s">
        <v>145</v>
      </c>
      <c r="F185" s="23">
        <v>51834.48</v>
      </c>
      <c r="G185" s="2" t="s">
        <v>30</v>
      </c>
      <c r="H185" s="2" t="s">
        <v>17</v>
      </c>
      <c r="I185" s="2" t="s">
        <v>55</v>
      </c>
      <c r="J185" s="23">
        <v>51834.48</v>
      </c>
    </row>
    <row r="186" spans="1:10" ht="45.75" thickBot="1">
      <c r="A186" s="110" t="s">
        <v>1123</v>
      </c>
      <c r="B186" s="51" t="s">
        <v>1412</v>
      </c>
      <c r="C186" s="24" t="s">
        <v>504</v>
      </c>
      <c r="D186" s="2" t="s">
        <v>25</v>
      </c>
      <c r="E186" s="21" t="s">
        <v>148</v>
      </c>
      <c r="F186" s="23">
        <v>32125</v>
      </c>
      <c r="G186" s="2" t="s">
        <v>506</v>
      </c>
      <c r="H186" s="2" t="s">
        <v>509</v>
      </c>
      <c r="I186" s="2" t="s">
        <v>508</v>
      </c>
      <c r="J186" s="23">
        <v>32125</v>
      </c>
    </row>
    <row r="187" spans="1:10" ht="45.75" thickBot="1">
      <c r="A187" s="110" t="s">
        <v>1124</v>
      </c>
      <c r="B187" s="51" t="s">
        <v>1413</v>
      </c>
      <c r="C187" s="24" t="s">
        <v>505</v>
      </c>
      <c r="D187" s="2" t="s">
        <v>25</v>
      </c>
      <c r="E187" s="21" t="s">
        <v>148</v>
      </c>
      <c r="F187" s="23">
        <v>36600</v>
      </c>
      <c r="G187" s="2" t="s">
        <v>506</v>
      </c>
      <c r="H187" s="2" t="s">
        <v>507</v>
      </c>
      <c r="I187" s="2" t="s">
        <v>508</v>
      </c>
      <c r="J187" s="23">
        <v>36600</v>
      </c>
    </row>
    <row r="188" spans="1:10" ht="45.75" thickBot="1">
      <c r="A188" s="110" t="s">
        <v>1125</v>
      </c>
      <c r="B188" s="51" t="s">
        <v>1414</v>
      </c>
      <c r="C188" s="24" t="s">
        <v>499</v>
      </c>
      <c r="D188" s="2" t="s">
        <v>25</v>
      </c>
      <c r="E188" s="21" t="s">
        <v>502</v>
      </c>
      <c r="F188" s="23">
        <v>81956.7</v>
      </c>
      <c r="G188" s="2" t="s">
        <v>30</v>
      </c>
      <c r="H188" s="2" t="s">
        <v>33</v>
      </c>
      <c r="I188" s="2" t="s">
        <v>55</v>
      </c>
      <c r="J188" s="23">
        <v>81956.7</v>
      </c>
    </row>
    <row r="189" spans="1:10" ht="45.75" thickBot="1">
      <c r="A189" s="110" t="s">
        <v>1126</v>
      </c>
      <c r="B189" s="51" t="s">
        <v>1415</v>
      </c>
      <c r="C189" s="24" t="s">
        <v>500</v>
      </c>
      <c r="D189" s="2" t="s">
        <v>25</v>
      </c>
      <c r="E189" s="21" t="s">
        <v>503</v>
      </c>
      <c r="F189" s="23">
        <v>82588.13</v>
      </c>
      <c r="G189" s="2" t="s">
        <v>30</v>
      </c>
      <c r="H189" s="21" t="s">
        <v>92</v>
      </c>
      <c r="I189" s="2" t="s">
        <v>55</v>
      </c>
      <c r="J189" s="23">
        <v>82588.13</v>
      </c>
    </row>
    <row r="190" spans="1:10" ht="30.75" thickBot="1">
      <c r="A190" s="110" t="s">
        <v>1127</v>
      </c>
      <c r="B190" s="51" t="s">
        <v>1416</v>
      </c>
      <c r="C190" s="24" t="s">
        <v>510</v>
      </c>
      <c r="D190" s="25" t="s">
        <v>25</v>
      </c>
      <c r="E190" s="21" t="s">
        <v>503</v>
      </c>
      <c r="F190" s="23">
        <v>24166.799999999999</v>
      </c>
      <c r="G190" s="2" t="s">
        <v>30</v>
      </c>
      <c r="H190" s="2" t="s">
        <v>17</v>
      </c>
      <c r="I190" s="2" t="s">
        <v>55</v>
      </c>
      <c r="J190" s="23">
        <v>24166.799999999999</v>
      </c>
    </row>
    <row r="191" spans="1:10" ht="45.75" thickBot="1">
      <c r="A191" s="110" t="s">
        <v>1128</v>
      </c>
      <c r="B191" s="51" t="s">
        <v>1417</v>
      </c>
      <c r="C191" s="24" t="s">
        <v>511</v>
      </c>
      <c r="D191" s="25" t="s">
        <v>25</v>
      </c>
      <c r="E191" s="21" t="s">
        <v>503</v>
      </c>
      <c r="F191" s="23">
        <v>51868.78</v>
      </c>
      <c r="G191" s="2" t="s">
        <v>30</v>
      </c>
      <c r="H191" s="2" t="s">
        <v>33</v>
      </c>
      <c r="I191" s="2" t="s">
        <v>55</v>
      </c>
      <c r="J191" s="23">
        <v>51868.78</v>
      </c>
    </row>
    <row r="192" spans="1:10" ht="30.75" thickBot="1">
      <c r="A192" s="110" t="s">
        <v>1129</v>
      </c>
      <c r="B192" s="51" t="s">
        <v>1418</v>
      </c>
      <c r="C192" s="24" t="s">
        <v>512</v>
      </c>
      <c r="D192" s="25" t="s">
        <v>25</v>
      </c>
      <c r="E192" s="21" t="s">
        <v>153</v>
      </c>
      <c r="F192" s="23">
        <v>33863.21</v>
      </c>
      <c r="G192" s="2" t="s">
        <v>30</v>
      </c>
      <c r="H192" s="2" t="s">
        <v>17</v>
      </c>
      <c r="I192" s="2" t="s">
        <v>55</v>
      </c>
      <c r="J192" s="23">
        <v>33863.21</v>
      </c>
    </row>
    <row r="193" spans="1:10" ht="30.75" thickBot="1">
      <c r="A193" s="110" t="s">
        <v>1130</v>
      </c>
      <c r="B193" s="51" t="s">
        <v>1419</v>
      </c>
      <c r="C193" s="24" t="s">
        <v>513</v>
      </c>
      <c r="D193" s="25" t="s">
        <v>25</v>
      </c>
      <c r="E193" s="21" t="s">
        <v>440</v>
      </c>
      <c r="F193" s="23">
        <v>30000.45</v>
      </c>
      <c r="G193" s="2" t="s">
        <v>30</v>
      </c>
      <c r="H193" s="2" t="s">
        <v>14</v>
      </c>
      <c r="I193" s="2" t="s">
        <v>55</v>
      </c>
      <c r="J193" s="23">
        <v>30000.45</v>
      </c>
    </row>
    <row r="194" spans="1:10" ht="45.75" thickBot="1">
      <c r="A194" s="110" t="s">
        <v>1131</v>
      </c>
      <c r="B194" s="51" t="s">
        <v>1417</v>
      </c>
      <c r="C194" s="24" t="s">
        <v>514</v>
      </c>
      <c r="D194" s="25" t="s">
        <v>25</v>
      </c>
      <c r="E194" s="21" t="s">
        <v>440</v>
      </c>
      <c r="F194" s="23">
        <v>29186.639999999999</v>
      </c>
      <c r="G194" s="2" t="s">
        <v>30</v>
      </c>
      <c r="H194" s="2" t="s">
        <v>33</v>
      </c>
      <c r="I194" s="2" t="s">
        <v>55</v>
      </c>
      <c r="J194" s="23">
        <v>29186.639999999999</v>
      </c>
    </row>
    <row r="195" spans="1:10" ht="45.75" thickBot="1">
      <c r="A195" s="110" t="s">
        <v>1132</v>
      </c>
      <c r="B195" s="51" t="s">
        <v>1420</v>
      </c>
      <c r="C195" s="24" t="s">
        <v>525</v>
      </c>
      <c r="D195" s="25" t="s">
        <v>25</v>
      </c>
      <c r="E195" s="21" t="s">
        <v>155</v>
      </c>
      <c r="F195" s="23">
        <v>90832.5</v>
      </c>
      <c r="G195" s="2" t="s">
        <v>506</v>
      </c>
      <c r="H195" s="21" t="s">
        <v>533</v>
      </c>
      <c r="I195" s="2" t="s">
        <v>479</v>
      </c>
      <c r="J195" s="23">
        <v>90832.5</v>
      </c>
    </row>
    <row r="196" spans="1:10" ht="30.75" thickBot="1">
      <c r="A196" s="110" t="s">
        <v>1133</v>
      </c>
      <c r="B196" s="51" t="s">
        <v>1416</v>
      </c>
      <c r="C196" s="24" t="s">
        <v>515</v>
      </c>
      <c r="D196" s="25" t="s">
        <v>25</v>
      </c>
      <c r="E196" s="21" t="s">
        <v>371</v>
      </c>
      <c r="F196" s="23">
        <v>72341.64</v>
      </c>
      <c r="G196" s="2" t="s">
        <v>30</v>
      </c>
      <c r="H196" s="2" t="s">
        <v>17</v>
      </c>
      <c r="I196" s="2" t="s">
        <v>55</v>
      </c>
      <c r="J196" s="23">
        <v>72341.64</v>
      </c>
    </row>
    <row r="197" spans="1:10" ht="30.75" thickBot="1">
      <c r="A197" s="110" t="s">
        <v>1134</v>
      </c>
      <c r="B197" s="51" t="s">
        <v>1416</v>
      </c>
      <c r="C197" s="24" t="s">
        <v>516</v>
      </c>
      <c r="D197" s="25" t="s">
        <v>25</v>
      </c>
      <c r="E197" s="21" t="s">
        <v>371</v>
      </c>
      <c r="F197" s="23">
        <v>72341.64</v>
      </c>
      <c r="G197" s="2" t="s">
        <v>30</v>
      </c>
      <c r="H197" s="2" t="s">
        <v>17</v>
      </c>
      <c r="I197" s="2" t="s">
        <v>55</v>
      </c>
      <c r="J197" s="23">
        <v>72341.64</v>
      </c>
    </row>
    <row r="198" spans="1:10" ht="45.75" thickBot="1">
      <c r="A198" s="110" t="s">
        <v>1135</v>
      </c>
      <c r="B198" s="51" t="s">
        <v>1421</v>
      </c>
      <c r="C198" s="24" t="s">
        <v>517</v>
      </c>
      <c r="D198" s="25" t="s">
        <v>25</v>
      </c>
      <c r="E198" s="21" t="s">
        <v>371</v>
      </c>
      <c r="F198" s="23">
        <v>95760</v>
      </c>
      <c r="G198" s="2" t="s">
        <v>30</v>
      </c>
      <c r="H198" s="2" t="s">
        <v>26</v>
      </c>
      <c r="I198" s="2" t="s">
        <v>55</v>
      </c>
      <c r="J198" s="23">
        <v>95760</v>
      </c>
    </row>
    <row r="199" spans="1:10" ht="30.75" thickBot="1">
      <c r="A199" s="110" t="s">
        <v>1136</v>
      </c>
      <c r="B199" s="51" t="s">
        <v>1418</v>
      </c>
      <c r="C199" s="24" t="s">
        <v>518</v>
      </c>
      <c r="D199" s="25" t="s">
        <v>25</v>
      </c>
      <c r="E199" s="21" t="s">
        <v>371</v>
      </c>
      <c r="F199" s="23">
        <v>67726.429999999993</v>
      </c>
      <c r="G199" s="2" t="s">
        <v>30</v>
      </c>
      <c r="H199" s="2" t="s">
        <v>17</v>
      </c>
      <c r="I199" s="2" t="s">
        <v>55</v>
      </c>
      <c r="J199" s="23">
        <v>67726.429999999993</v>
      </c>
    </row>
    <row r="200" spans="1:10" ht="30.75" thickBot="1">
      <c r="A200" s="110" t="s">
        <v>1137</v>
      </c>
      <c r="B200" s="51" t="s">
        <v>1419</v>
      </c>
      <c r="C200" s="24" t="s">
        <v>519</v>
      </c>
      <c r="D200" s="25" t="s">
        <v>25</v>
      </c>
      <c r="E200" s="21" t="s">
        <v>371</v>
      </c>
      <c r="F200" s="23">
        <v>90001.36</v>
      </c>
      <c r="G200" s="2" t="s">
        <v>30</v>
      </c>
      <c r="H200" s="2" t="s">
        <v>14</v>
      </c>
      <c r="I200" s="2" t="s">
        <v>55</v>
      </c>
      <c r="J200" s="23">
        <v>90001.36</v>
      </c>
    </row>
    <row r="201" spans="1:10" ht="30.75" thickBot="1">
      <c r="A201" s="110" t="s">
        <v>1138</v>
      </c>
      <c r="B201" s="51" t="s">
        <v>1410</v>
      </c>
      <c r="C201" s="24" t="s">
        <v>520</v>
      </c>
      <c r="D201" s="25" t="s">
        <v>25</v>
      </c>
      <c r="E201" s="21" t="s">
        <v>371</v>
      </c>
      <c r="F201" s="23">
        <v>94864.01</v>
      </c>
      <c r="G201" s="2" t="s">
        <v>30</v>
      </c>
      <c r="H201" s="2" t="s">
        <v>17</v>
      </c>
      <c r="I201" s="2" t="s">
        <v>55</v>
      </c>
      <c r="J201" s="23">
        <v>94864.01</v>
      </c>
    </row>
    <row r="202" spans="1:10" ht="30.75" thickBot="1">
      <c r="A202" s="110" t="s">
        <v>1139</v>
      </c>
      <c r="B202" s="51" t="s">
        <v>1419</v>
      </c>
      <c r="C202" s="24" t="s">
        <v>521</v>
      </c>
      <c r="D202" s="25" t="s">
        <v>25</v>
      </c>
      <c r="E202" s="21" t="s">
        <v>371</v>
      </c>
      <c r="F202" s="23">
        <v>90001.36</v>
      </c>
      <c r="G202" s="2" t="s">
        <v>30</v>
      </c>
      <c r="H202" s="2" t="s">
        <v>14</v>
      </c>
      <c r="I202" s="2" t="s">
        <v>55</v>
      </c>
      <c r="J202" s="23">
        <v>90001.36</v>
      </c>
    </row>
    <row r="203" spans="1:10" ht="45.75" thickBot="1">
      <c r="A203" s="110" t="s">
        <v>1140</v>
      </c>
      <c r="B203" s="51" t="s">
        <v>1422</v>
      </c>
      <c r="C203" s="24" t="s">
        <v>529</v>
      </c>
      <c r="D203" s="25" t="s">
        <v>25</v>
      </c>
      <c r="E203" s="21" t="s">
        <v>528</v>
      </c>
      <c r="F203" s="23">
        <v>52843.75</v>
      </c>
      <c r="G203" s="2" t="s">
        <v>530</v>
      </c>
      <c r="H203" s="21" t="s">
        <v>61</v>
      </c>
      <c r="I203" s="2" t="s">
        <v>531</v>
      </c>
      <c r="J203" s="23">
        <v>52843.75</v>
      </c>
    </row>
    <row r="204" spans="1:10" ht="30.75" thickBot="1">
      <c r="A204" s="110" t="s">
        <v>1141</v>
      </c>
      <c r="B204" s="51" t="s">
        <v>1423</v>
      </c>
      <c r="C204" s="24" t="s">
        <v>522</v>
      </c>
      <c r="D204" s="25" t="s">
        <v>25</v>
      </c>
      <c r="E204" s="21" t="s">
        <v>158</v>
      </c>
      <c r="F204" s="23">
        <v>25625.63</v>
      </c>
      <c r="G204" s="2" t="s">
        <v>30</v>
      </c>
      <c r="H204" s="2" t="s">
        <v>17</v>
      </c>
      <c r="I204" s="2" t="s">
        <v>55</v>
      </c>
      <c r="J204" s="23">
        <v>25625.63</v>
      </c>
    </row>
    <row r="205" spans="1:10" ht="30.75" thickBot="1">
      <c r="A205" s="110" t="s">
        <v>1142</v>
      </c>
      <c r="B205" s="51" t="s">
        <v>1418</v>
      </c>
      <c r="C205" s="24" t="s">
        <v>523</v>
      </c>
      <c r="D205" s="25" t="s">
        <v>25</v>
      </c>
      <c r="E205" s="21" t="s">
        <v>472</v>
      </c>
      <c r="F205" s="23">
        <v>34623.199999999997</v>
      </c>
      <c r="G205" s="2" t="s">
        <v>30</v>
      </c>
      <c r="H205" s="2" t="s">
        <v>17</v>
      </c>
      <c r="I205" s="2" t="s">
        <v>55</v>
      </c>
      <c r="J205" s="23">
        <v>34623.199999999997</v>
      </c>
    </row>
    <row r="206" spans="1:10" ht="30.75" thickBot="1">
      <c r="A206" s="110" t="s">
        <v>1143</v>
      </c>
      <c r="B206" s="51" t="s">
        <v>1416</v>
      </c>
      <c r="C206" s="24" t="s">
        <v>524</v>
      </c>
      <c r="D206" s="25" t="s">
        <v>25</v>
      </c>
      <c r="E206" s="21" t="s">
        <v>532</v>
      </c>
      <c r="F206" s="23">
        <v>72560.38</v>
      </c>
      <c r="G206" s="2" t="s">
        <v>30</v>
      </c>
      <c r="H206" s="2" t="s">
        <v>17</v>
      </c>
      <c r="I206" s="2" t="s">
        <v>55</v>
      </c>
      <c r="J206" s="23">
        <v>72560.38</v>
      </c>
    </row>
    <row r="207" spans="1:10" ht="60.75" thickBot="1">
      <c r="A207" s="110" t="s">
        <v>1144</v>
      </c>
      <c r="B207" s="51" t="s">
        <v>1424</v>
      </c>
      <c r="C207" s="22" t="s">
        <v>526</v>
      </c>
      <c r="D207" s="25" t="s">
        <v>25</v>
      </c>
      <c r="E207" s="21" t="s">
        <v>149</v>
      </c>
      <c r="F207" s="23">
        <v>35781.25</v>
      </c>
      <c r="G207" s="21" t="s">
        <v>527</v>
      </c>
      <c r="H207" s="2" t="s">
        <v>165</v>
      </c>
      <c r="I207" s="21" t="s">
        <v>156</v>
      </c>
      <c r="J207" s="15">
        <v>35781.25</v>
      </c>
    </row>
    <row r="208" spans="1:10" ht="60.75" thickBot="1">
      <c r="A208" s="110" t="s">
        <v>1145</v>
      </c>
      <c r="B208" s="51" t="s">
        <v>1425</v>
      </c>
      <c r="C208" s="22" t="s">
        <v>539</v>
      </c>
      <c r="D208" s="25" t="s">
        <v>25</v>
      </c>
      <c r="E208" s="21" t="s">
        <v>480</v>
      </c>
      <c r="F208" s="23">
        <v>41500</v>
      </c>
      <c r="G208" s="2" t="s">
        <v>541</v>
      </c>
      <c r="H208" s="2" t="s">
        <v>542</v>
      </c>
      <c r="I208" s="18" t="s">
        <v>537</v>
      </c>
      <c r="J208" s="15">
        <v>41500</v>
      </c>
    </row>
    <row r="209" spans="1:11" ht="45.75" thickBot="1">
      <c r="A209" s="110" t="s">
        <v>1146</v>
      </c>
      <c r="B209" s="51" t="s">
        <v>1426</v>
      </c>
      <c r="C209" s="22" t="s">
        <v>540</v>
      </c>
      <c r="D209" s="25" t="s">
        <v>25</v>
      </c>
      <c r="E209" s="21" t="s">
        <v>543</v>
      </c>
      <c r="F209" s="23">
        <v>58309.24</v>
      </c>
      <c r="G209" s="2" t="s">
        <v>541</v>
      </c>
      <c r="H209" s="2" t="s">
        <v>545</v>
      </c>
      <c r="I209" s="18" t="s">
        <v>544</v>
      </c>
      <c r="J209" s="23">
        <v>58309.24</v>
      </c>
    </row>
    <row r="210" spans="1:11" ht="30.75" thickBot="1">
      <c r="A210" s="110" t="s">
        <v>1147</v>
      </c>
      <c r="B210" s="51" t="s">
        <v>1407</v>
      </c>
      <c r="C210" s="24" t="s">
        <v>536</v>
      </c>
      <c r="D210" s="2" t="s">
        <v>25</v>
      </c>
      <c r="E210" s="21" t="s">
        <v>463</v>
      </c>
      <c r="F210" s="23">
        <v>53188.57</v>
      </c>
      <c r="G210" s="2" t="s">
        <v>30</v>
      </c>
      <c r="H210" s="2" t="s">
        <v>17</v>
      </c>
      <c r="I210" s="2" t="s">
        <v>55</v>
      </c>
      <c r="J210" s="23">
        <v>53188.57</v>
      </c>
    </row>
    <row r="211" spans="1:11" ht="30.75" thickBot="1">
      <c r="A211" s="110" t="s">
        <v>1148</v>
      </c>
      <c r="B211" s="51" t="s">
        <v>1419</v>
      </c>
      <c r="C211" s="24" t="s">
        <v>534</v>
      </c>
      <c r="D211" s="25" t="s">
        <v>25</v>
      </c>
      <c r="E211" s="21" t="s">
        <v>463</v>
      </c>
      <c r="F211" s="23">
        <v>90001.36</v>
      </c>
      <c r="G211" s="2" t="s">
        <v>30</v>
      </c>
      <c r="H211" s="2" t="s">
        <v>14</v>
      </c>
      <c r="I211" s="2" t="s">
        <v>55</v>
      </c>
      <c r="J211" s="23">
        <v>90001.36</v>
      </c>
    </row>
    <row r="212" spans="1:11" ht="30.75" thickBot="1">
      <c r="A212" s="110" t="s">
        <v>1149</v>
      </c>
      <c r="B212" s="51" t="s">
        <v>1405</v>
      </c>
      <c r="C212" s="6" t="s">
        <v>535</v>
      </c>
      <c r="D212" s="2" t="s">
        <v>25</v>
      </c>
      <c r="E212" s="3" t="s">
        <v>537</v>
      </c>
      <c r="F212" s="15">
        <v>104820.03</v>
      </c>
      <c r="G212" s="2" t="s">
        <v>30</v>
      </c>
      <c r="H212" s="2" t="s">
        <v>538</v>
      </c>
      <c r="I212" s="2" t="s">
        <v>55</v>
      </c>
      <c r="J212" s="15">
        <v>104820.03</v>
      </c>
    </row>
    <row r="213" spans="1:11" ht="60.75" thickBot="1">
      <c r="A213" s="110" t="s">
        <v>1150</v>
      </c>
      <c r="B213" s="51" t="s">
        <v>1427</v>
      </c>
      <c r="C213" s="79" t="s">
        <v>177</v>
      </c>
      <c r="D213" s="72" t="s">
        <v>10</v>
      </c>
      <c r="E213" s="28" t="s">
        <v>178</v>
      </c>
      <c r="F213" s="29">
        <v>111127</v>
      </c>
      <c r="G213" s="27" t="s">
        <v>11</v>
      </c>
      <c r="H213" s="27" t="s">
        <v>180</v>
      </c>
      <c r="I213" s="27" t="s">
        <v>546</v>
      </c>
      <c r="J213" s="29">
        <v>111127</v>
      </c>
    </row>
    <row r="214" spans="1:11" ht="60.75" thickBot="1">
      <c r="A214" s="110" t="s">
        <v>1151</v>
      </c>
      <c r="B214" s="51" t="s">
        <v>1428</v>
      </c>
      <c r="C214" s="80" t="s">
        <v>177</v>
      </c>
      <c r="D214" s="56" t="s">
        <v>10</v>
      </c>
      <c r="E214" s="43" t="s">
        <v>191</v>
      </c>
      <c r="F214" s="42">
        <v>490186</v>
      </c>
      <c r="G214" s="30" t="s">
        <v>11</v>
      </c>
      <c r="H214" s="31" t="s">
        <v>16</v>
      </c>
      <c r="I214" s="39" t="s">
        <v>547</v>
      </c>
      <c r="J214" s="42">
        <v>490186</v>
      </c>
    </row>
    <row r="215" spans="1:11" ht="45.75" thickBot="1">
      <c r="A215" s="110" t="s">
        <v>1152</v>
      </c>
      <c r="B215" s="51" t="s">
        <v>1429</v>
      </c>
      <c r="C215" s="69" t="s">
        <v>577</v>
      </c>
      <c r="D215" s="56" t="s">
        <v>10</v>
      </c>
      <c r="E215" s="43" t="s">
        <v>549</v>
      </c>
      <c r="F215" s="42">
        <v>309676.5</v>
      </c>
      <c r="G215" s="30" t="s">
        <v>11</v>
      </c>
      <c r="H215" s="31" t="s">
        <v>548</v>
      </c>
      <c r="I215" s="39" t="s">
        <v>198</v>
      </c>
      <c r="J215" s="42">
        <v>309676.5</v>
      </c>
    </row>
    <row r="216" spans="1:11" ht="45.75" thickBot="1">
      <c r="A216" s="110" t="s">
        <v>1153</v>
      </c>
      <c r="B216" s="51" t="s">
        <v>1430</v>
      </c>
      <c r="C216" s="80" t="s">
        <v>177</v>
      </c>
      <c r="D216" s="56" t="s">
        <v>10</v>
      </c>
      <c r="E216" s="43" t="s">
        <v>191</v>
      </c>
      <c r="F216" s="42">
        <v>10237.5</v>
      </c>
      <c r="G216" s="30" t="s">
        <v>11</v>
      </c>
      <c r="H216" s="31" t="s">
        <v>36</v>
      </c>
      <c r="I216" s="39" t="s">
        <v>547</v>
      </c>
      <c r="J216" s="33">
        <v>9045</v>
      </c>
    </row>
    <row r="217" spans="1:11" ht="45.75" thickBot="1">
      <c r="A217" s="110" t="s">
        <v>1154</v>
      </c>
      <c r="B217" s="51" t="s">
        <v>1431</v>
      </c>
      <c r="C217" s="80" t="s">
        <v>179</v>
      </c>
      <c r="D217" s="56" t="s">
        <v>10</v>
      </c>
      <c r="E217" s="43" t="s">
        <v>185</v>
      </c>
      <c r="F217" s="42">
        <v>218876.88</v>
      </c>
      <c r="G217" s="30" t="s">
        <v>11</v>
      </c>
      <c r="H217" s="31" t="s">
        <v>26</v>
      </c>
      <c r="I217" s="39" t="s">
        <v>550</v>
      </c>
      <c r="J217" s="33">
        <v>192306.67</v>
      </c>
    </row>
    <row r="218" spans="1:11" ht="45.75" thickBot="1">
      <c r="A218" s="110" t="s">
        <v>1155</v>
      </c>
      <c r="B218" s="51" t="s">
        <v>1432</v>
      </c>
      <c r="C218" s="80" t="s">
        <v>179</v>
      </c>
      <c r="D218" s="56" t="s">
        <v>10</v>
      </c>
      <c r="E218" s="43" t="s">
        <v>551</v>
      </c>
      <c r="F218" s="42">
        <v>85104.38</v>
      </c>
      <c r="G218" s="30" t="s">
        <v>11</v>
      </c>
      <c r="H218" s="31" t="s">
        <v>14</v>
      </c>
      <c r="I218" s="40" t="s">
        <v>199</v>
      </c>
      <c r="J218" s="33">
        <v>85226.03</v>
      </c>
      <c r="K218" s="35"/>
    </row>
    <row r="219" spans="1:11" ht="45.75" thickBot="1">
      <c r="A219" s="110" t="s">
        <v>1156</v>
      </c>
      <c r="B219" s="51" t="s">
        <v>1433</v>
      </c>
      <c r="C219" s="80" t="s">
        <v>179</v>
      </c>
      <c r="D219" s="56" t="s">
        <v>10</v>
      </c>
      <c r="E219" s="43" t="s">
        <v>552</v>
      </c>
      <c r="F219" s="42">
        <v>168651.64</v>
      </c>
      <c r="G219" s="30" t="s">
        <v>11</v>
      </c>
      <c r="H219" s="31" t="s">
        <v>22</v>
      </c>
      <c r="I219" s="39" t="s">
        <v>556</v>
      </c>
      <c r="J219" s="42">
        <v>168651.64</v>
      </c>
      <c r="K219" s="36"/>
    </row>
    <row r="220" spans="1:11" ht="45.75" thickBot="1">
      <c r="A220" s="110" t="s">
        <v>1157</v>
      </c>
      <c r="B220" s="51" t="s">
        <v>1434</v>
      </c>
      <c r="C220" s="80" t="s">
        <v>179</v>
      </c>
      <c r="D220" s="56" t="s">
        <v>10</v>
      </c>
      <c r="E220" s="40" t="s">
        <v>553</v>
      </c>
      <c r="F220" s="42">
        <v>3837.5</v>
      </c>
      <c r="G220" s="30" t="s">
        <v>11</v>
      </c>
      <c r="H220" s="34" t="s">
        <v>401</v>
      </c>
      <c r="I220" s="41" t="s">
        <v>557</v>
      </c>
      <c r="J220" s="33">
        <v>1800</v>
      </c>
      <c r="K220" s="37"/>
    </row>
    <row r="221" spans="1:11" ht="45.75" thickBot="1">
      <c r="A221" s="110" t="s">
        <v>1158</v>
      </c>
      <c r="B221" s="51" t="s">
        <v>1435</v>
      </c>
      <c r="C221" s="80" t="s">
        <v>179</v>
      </c>
      <c r="D221" s="56" t="s">
        <v>10</v>
      </c>
      <c r="E221" s="44" t="s">
        <v>554</v>
      </c>
      <c r="F221" s="42">
        <v>4880.3999999999996</v>
      </c>
      <c r="G221" s="30" t="s">
        <v>11</v>
      </c>
      <c r="H221" s="31" t="s">
        <v>33</v>
      </c>
      <c r="I221" s="41" t="s">
        <v>558</v>
      </c>
      <c r="J221" s="33">
        <v>4125</v>
      </c>
      <c r="K221" s="36"/>
    </row>
    <row r="222" spans="1:11" ht="75.75" thickBot="1">
      <c r="A222" s="110" t="s">
        <v>1159</v>
      </c>
      <c r="B222" s="51" t="s">
        <v>1436</v>
      </c>
      <c r="C222" s="80" t="s">
        <v>663</v>
      </c>
      <c r="D222" s="56" t="s">
        <v>10</v>
      </c>
      <c r="E222" s="43" t="s">
        <v>553</v>
      </c>
      <c r="F222" s="42">
        <v>1324607.5</v>
      </c>
      <c r="G222" s="30" t="s">
        <v>11</v>
      </c>
      <c r="H222" s="31" t="s">
        <v>26</v>
      </c>
      <c r="I222" s="39" t="s">
        <v>557</v>
      </c>
      <c r="J222" s="42">
        <v>1324607.5</v>
      </c>
      <c r="K222" s="36"/>
    </row>
    <row r="223" spans="1:11" ht="75.75" thickBot="1">
      <c r="A223" s="110" t="s">
        <v>1160</v>
      </c>
      <c r="B223" s="51" t="s">
        <v>1437</v>
      </c>
      <c r="C223" s="80" t="s">
        <v>663</v>
      </c>
      <c r="D223" s="56" t="s">
        <v>10</v>
      </c>
      <c r="E223" s="44" t="s">
        <v>552</v>
      </c>
      <c r="F223" s="42">
        <v>660962.74</v>
      </c>
      <c r="G223" s="30" t="s">
        <v>11</v>
      </c>
      <c r="H223" s="34" t="s">
        <v>37</v>
      </c>
      <c r="I223" s="41" t="s">
        <v>556</v>
      </c>
      <c r="J223" s="33">
        <v>659030.41</v>
      </c>
      <c r="K223" s="36"/>
    </row>
    <row r="224" spans="1:11" ht="45.75" thickBot="1">
      <c r="A224" s="110" t="s">
        <v>1161</v>
      </c>
      <c r="B224" s="51" t="s">
        <v>1438</v>
      </c>
      <c r="C224" s="80" t="s">
        <v>663</v>
      </c>
      <c r="D224" s="56" t="s">
        <v>10</v>
      </c>
      <c r="E224" s="44" t="s">
        <v>551</v>
      </c>
      <c r="F224" s="42">
        <v>67260.899999999994</v>
      </c>
      <c r="G224" s="30" t="s">
        <v>11</v>
      </c>
      <c r="H224" s="34" t="s">
        <v>562</v>
      </c>
      <c r="I224" s="41" t="s">
        <v>199</v>
      </c>
      <c r="J224" s="42">
        <v>67260.899999999994</v>
      </c>
      <c r="K224" s="36"/>
    </row>
    <row r="225" spans="1:11" ht="45.75" thickBot="1">
      <c r="A225" s="110" t="s">
        <v>1162</v>
      </c>
      <c r="B225" s="51" t="s">
        <v>1439</v>
      </c>
      <c r="C225" s="80" t="s">
        <v>663</v>
      </c>
      <c r="D225" s="56" t="s">
        <v>10</v>
      </c>
      <c r="E225" s="44" t="s">
        <v>555</v>
      </c>
      <c r="F225" s="42">
        <v>256084.92</v>
      </c>
      <c r="G225" s="30" t="s">
        <v>11</v>
      </c>
      <c r="H225" s="34" t="s">
        <v>19</v>
      </c>
      <c r="I225" s="41" t="s">
        <v>559</v>
      </c>
      <c r="J225" s="42">
        <v>256084.92</v>
      </c>
      <c r="K225" s="36"/>
    </row>
    <row r="226" spans="1:11" ht="225.75" thickBot="1">
      <c r="A226" s="110" t="s">
        <v>1163</v>
      </c>
      <c r="B226" s="51" t="s">
        <v>1440</v>
      </c>
      <c r="C226" s="80" t="s">
        <v>663</v>
      </c>
      <c r="D226" s="56" t="s">
        <v>10</v>
      </c>
      <c r="E226" s="43" t="s">
        <v>553</v>
      </c>
      <c r="F226" s="42">
        <v>3161781.56</v>
      </c>
      <c r="G226" s="30" t="s">
        <v>11</v>
      </c>
      <c r="H226" s="31" t="s">
        <v>14</v>
      </c>
      <c r="I226" s="40" t="s">
        <v>557</v>
      </c>
      <c r="J226" s="33">
        <v>3112073.76</v>
      </c>
      <c r="K226" s="35"/>
    </row>
    <row r="227" spans="1:11" ht="60.75" thickBot="1">
      <c r="A227" s="110" t="s">
        <v>1164</v>
      </c>
      <c r="B227" s="51" t="s">
        <v>1441</v>
      </c>
      <c r="C227" s="80" t="s">
        <v>663</v>
      </c>
      <c r="D227" s="56" t="s">
        <v>10</v>
      </c>
      <c r="E227" s="44" t="s">
        <v>258</v>
      </c>
      <c r="F227" s="42">
        <v>4423167.24</v>
      </c>
      <c r="G227" s="30" t="s">
        <v>11</v>
      </c>
      <c r="H227" s="31" t="s">
        <v>92</v>
      </c>
      <c r="I227" s="41" t="s">
        <v>560</v>
      </c>
      <c r="J227" s="90">
        <v>957406.51</v>
      </c>
      <c r="K227" s="36"/>
    </row>
    <row r="228" spans="1:11" ht="43.5" customHeight="1" thickBot="1">
      <c r="A228" s="110" t="s">
        <v>1165</v>
      </c>
      <c r="B228" s="51" t="s">
        <v>1442</v>
      </c>
      <c r="C228" s="80" t="s">
        <v>663</v>
      </c>
      <c r="D228" s="56" t="s">
        <v>10</v>
      </c>
      <c r="E228" s="44" t="s">
        <v>184</v>
      </c>
      <c r="F228" s="42">
        <v>3950567.29</v>
      </c>
      <c r="G228" s="30" t="s">
        <v>11</v>
      </c>
      <c r="H228" s="31" t="s">
        <v>17</v>
      </c>
      <c r="I228" s="41" t="s">
        <v>561</v>
      </c>
      <c r="J228" s="42">
        <v>3950567.29</v>
      </c>
      <c r="K228" s="36"/>
    </row>
    <row r="229" spans="1:11" ht="45.75" thickBot="1">
      <c r="A229" s="110" t="s">
        <v>1166</v>
      </c>
      <c r="B229" s="51" t="s">
        <v>1443</v>
      </c>
      <c r="C229" s="80" t="s">
        <v>179</v>
      </c>
      <c r="D229" s="56" t="s">
        <v>10</v>
      </c>
      <c r="E229" s="43" t="s">
        <v>552</v>
      </c>
      <c r="F229" s="42">
        <v>103798.75</v>
      </c>
      <c r="G229" s="30" t="s">
        <v>11</v>
      </c>
      <c r="H229" s="31" t="s">
        <v>180</v>
      </c>
      <c r="I229" s="41" t="s">
        <v>556</v>
      </c>
      <c r="J229" s="42">
        <v>103798.75</v>
      </c>
      <c r="K229" s="36"/>
    </row>
    <row r="230" spans="1:11" ht="75.75" thickBot="1">
      <c r="A230" s="110" t="s">
        <v>1167</v>
      </c>
      <c r="B230" s="51" t="s">
        <v>1444</v>
      </c>
      <c r="C230" s="80" t="s">
        <v>183</v>
      </c>
      <c r="D230" s="73" t="s">
        <v>10</v>
      </c>
      <c r="E230" s="46" t="s">
        <v>258</v>
      </c>
      <c r="F230" s="47">
        <v>139778</v>
      </c>
      <c r="G230" s="45" t="s">
        <v>11</v>
      </c>
      <c r="H230" s="48" t="s">
        <v>12</v>
      </c>
      <c r="I230" s="49" t="s">
        <v>560</v>
      </c>
      <c r="J230" s="47">
        <v>139778</v>
      </c>
      <c r="K230" s="36"/>
    </row>
    <row r="231" spans="1:11" ht="90.75" thickBot="1">
      <c r="A231" s="110" t="s">
        <v>1168</v>
      </c>
      <c r="B231" s="51" t="s">
        <v>1445</v>
      </c>
      <c r="C231" s="75" t="s">
        <v>573</v>
      </c>
      <c r="D231" s="21" t="s">
        <v>25</v>
      </c>
      <c r="E231" s="43" t="s">
        <v>564</v>
      </c>
      <c r="F231" s="50">
        <v>48000</v>
      </c>
      <c r="G231" s="51" t="s">
        <v>11</v>
      </c>
      <c r="H231" s="32" t="s">
        <v>74</v>
      </c>
      <c r="I231" s="39" t="s">
        <v>567</v>
      </c>
      <c r="J231" s="50">
        <v>48000</v>
      </c>
      <c r="K231" s="36"/>
    </row>
    <row r="232" spans="1:11" ht="60.75" thickBot="1">
      <c r="A232" s="110" t="s">
        <v>1169</v>
      </c>
      <c r="B232" s="51" t="s">
        <v>1446</v>
      </c>
      <c r="C232" s="71" t="s">
        <v>575</v>
      </c>
      <c r="D232" s="21" t="s">
        <v>25</v>
      </c>
      <c r="E232" s="39" t="s">
        <v>564</v>
      </c>
      <c r="F232" s="53">
        <v>172135</v>
      </c>
      <c r="G232" s="51" t="s">
        <v>11</v>
      </c>
      <c r="H232" s="31" t="s">
        <v>90</v>
      </c>
      <c r="I232" s="39" t="s">
        <v>567</v>
      </c>
      <c r="J232" s="52">
        <v>15080</v>
      </c>
      <c r="K232" s="54"/>
    </row>
    <row r="233" spans="1:11" ht="45.75" thickBot="1">
      <c r="A233" s="110" t="s">
        <v>1170</v>
      </c>
      <c r="B233" s="51" t="s">
        <v>1447</v>
      </c>
      <c r="C233" s="71" t="s">
        <v>574</v>
      </c>
      <c r="D233" s="21" t="s">
        <v>25</v>
      </c>
      <c r="E233" s="43" t="s">
        <v>193</v>
      </c>
      <c r="F233" s="42">
        <v>52066.2</v>
      </c>
      <c r="G233" s="51" t="s">
        <v>11</v>
      </c>
      <c r="H233" s="31" t="s">
        <v>563</v>
      </c>
      <c r="I233" s="39" t="s">
        <v>568</v>
      </c>
      <c r="J233" s="42">
        <v>52066.2</v>
      </c>
      <c r="K233" s="36"/>
    </row>
    <row r="234" spans="1:11" ht="45.75" thickBot="1">
      <c r="A234" s="110" t="s">
        <v>1171</v>
      </c>
      <c r="B234" s="51" t="s">
        <v>1448</v>
      </c>
      <c r="C234" s="61" t="s">
        <v>576</v>
      </c>
      <c r="D234" s="21" t="s">
        <v>25</v>
      </c>
      <c r="E234" s="43" t="s">
        <v>551</v>
      </c>
      <c r="F234" s="42">
        <v>106841.12</v>
      </c>
      <c r="G234" s="51" t="s">
        <v>11</v>
      </c>
      <c r="H234" s="31" t="s">
        <v>26</v>
      </c>
      <c r="I234" s="39" t="s">
        <v>199</v>
      </c>
      <c r="J234" s="42">
        <v>106841.12</v>
      </c>
      <c r="K234" s="36"/>
    </row>
    <row r="235" spans="1:11" ht="45.75" thickBot="1">
      <c r="A235" s="110" t="s">
        <v>1172</v>
      </c>
      <c r="B235" s="51" t="s">
        <v>1449</v>
      </c>
      <c r="C235" s="61" t="s">
        <v>572</v>
      </c>
      <c r="D235" s="21" t="s">
        <v>25</v>
      </c>
      <c r="E235" s="43" t="s">
        <v>565</v>
      </c>
      <c r="F235" s="42">
        <v>72900</v>
      </c>
      <c r="G235" s="51" t="s">
        <v>11</v>
      </c>
      <c r="H235" s="31" t="s">
        <v>50</v>
      </c>
      <c r="I235" s="41" t="s">
        <v>569</v>
      </c>
      <c r="J235" s="42">
        <v>72900</v>
      </c>
      <c r="K235" s="36"/>
    </row>
    <row r="236" spans="1:11" ht="60.75" thickBot="1">
      <c r="A236" s="110" t="s">
        <v>1173</v>
      </c>
      <c r="B236" s="51" t="s">
        <v>1450</v>
      </c>
      <c r="C236" s="61" t="s">
        <v>571</v>
      </c>
      <c r="D236" s="21" t="s">
        <v>25</v>
      </c>
      <c r="E236" s="43" t="s">
        <v>566</v>
      </c>
      <c r="F236" s="50">
        <v>120000</v>
      </c>
      <c r="G236" s="51" t="s">
        <v>11</v>
      </c>
      <c r="H236" s="32" t="s">
        <v>72</v>
      </c>
      <c r="I236" s="39" t="s">
        <v>570</v>
      </c>
      <c r="J236" s="52">
        <v>120000</v>
      </c>
      <c r="K236" s="55"/>
    </row>
    <row r="237" spans="1:11">
      <c r="C237" s="74"/>
      <c r="D237" s="11"/>
      <c r="E237" s="11"/>
      <c r="F237" s="13"/>
      <c r="G237" s="11"/>
      <c r="H237" s="11"/>
      <c r="I237" s="11"/>
      <c r="J237" s="11"/>
      <c r="K237" s="38"/>
    </row>
    <row r="238" spans="1:11">
      <c r="K238" s="38"/>
    </row>
    <row r="241" spans="1:11" ht="19.5" customHeight="1" thickBot="1">
      <c r="A241" s="259" t="s">
        <v>578</v>
      </c>
      <c r="B241" s="259"/>
      <c r="C241" s="259"/>
      <c r="D241" s="259"/>
      <c r="E241" s="259"/>
      <c r="F241" s="259"/>
      <c r="G241" s="259"/>
      <c r="H241" s="259"/>
      <c r="I241" s="259"/>
      <c r="J241" s="259"/>
    </row>
    <row r="242" spans="1:11" ht="58.5" thickBot="1">
      <c r="A242" s="109" t="s">
        <v>942</v>
      </c>
      <c r="B242" s="1" t="s">
        <v>943</v>
      </c>
      <c r="C242" s="76" t="s">
        <v>2</v>
      </c>
      <c r="D242" s="1" t="s">
        <v>3</v>
      </c>
      <c r="E242" s="1" t="s">
        <v>4</v>
      </c>
      <c r="F242" s="1" t="s">
        <v>5</v>
      </c>
      <c r="G242" s="1" t="s">
        <v>6</v>
      </c>
      <c r="H242" s="1" t="s">
        <v>7</v>
      </c>
      <c r="I242" s="1" t="s">
        <v>8</v>
      </c>
      <c r="J242" s="1" t="s">
        <v>9</v>
      </c>
    </row>
    <row r="243" spans="1:11" ht="45.75" thickBot="1">
      <c r="A243" s="110" t="s">
        <v>944</v>
      </c>
      <c r="B243" s="99" t="s">
        <v>1451</v>
      </c>
      <c r="C243" s="81" t="s">
        <v>663</v>
      </c>
      <c r="D243" s="21" t="s">
        <v>10</v>
      </c>
      <c r="E243" s="43" t="s">
        <v>580</v>
      </c>
      <c r="F243" s="42">
        <v>1078516.8500000001</v>
      </c>
      <c r="G243" s="51" t="s">
        <v>11</v>
      </c>
      <c r="H243" s="56" t="s">
        <v>33</v>
      </c>
      <c r="I243" s="40" t="s">
        <v>585</v>
      </c>
      <c r="J243" s="42">
        <v>1078516.8500000001</v>
      </c>
      <c r="K243" s="37"/>
    </row>
    <row r="244" spans="1:11" ht="75.75" thickBot="1">
      <c r="A244" s="110" t="s">
        <v>945</v>
      </c>
      <c r="B244" s="99" t="s">
        <v>1452</v>
      </c>
      <c r="C244" s="80" t="s">
        <v>183</v>
      </c>
      <c r="D244" s="21" t="s">
        <v>10</v>
      </c>
      <c r="E244" s="57" t="s">
        <v>581</v>
      </c>
      <c r="F244" s="58">
        <v>329825</v>
      </c>
      <c r="G244" s="51" t="s">
        <v>11</v>
      </c>
      <c r="H244" s="30" t="s">
        <v>33</v>
      </c>
      <c r="I244" s="57" t="s">
        <v>586</v>
      </c>
      <c r="J244" s="58">
        <v>329825</v>
      </c>
      <c r="K244" s="65"/>
    </row>
    <row r="245" spans="1:11" ht="45.75" thickBot="1">
      <c r="A245" s="110" t="s">
        <v>946</v>
      </c>
      <c r="B245" s="99" t="s">
        <v>1453</v>
      </c>
      <c r="C245" s="80" t="s">
        <v>179</v>
      </c>
      <c r="D245" s="21" t="s">
        <v>10</v>
      </c>
      <c r="E245" s="59" t="s">
        <v>582</v>
      </c>
      <c r="F245" s="60">
        <v>33321.25</v>
      </c>
      <c r="G245" s="51" t="s">
        <v>11</v>
      </c>
      <c r="H245" s="39" t="s">
        <v>120</v>
      </c>
      <c r="I245" s="39" t="s">
        <v>587</v>
      </c>
      <c r="J245" s="60">
        <v>33321.25</v>
      </c>
      <c r="K245" s="36"/>
    </row>
    <row r="246" spans="1:11" ht="45.75" thickBot="1">
      <c r="A246" s="110" t="s">
        <v>947</v>
      </c>
      <c r="B246" s="113" t="s">
        <v>1454</v>
      </c>
      <c r="C246" s="81" t="s">
        <v>636</v>
      </c>
      <c r="D246" s="21" t="s">
        <v>10</v>
      </c>
      <c r="E246" s="57" t="s">
        <v>275</v>
      </c>
      <c r="F246" s="58">
        <v>174299.4</v>
      </c>
      <c r="G246" s="51" t="s">
        <v>11</v>
      </c>
      <c r="H246" s="61" t="s">
        <v>579</v>
      </c>
      <c r="I246" s="57" t="s">
        <v>588</v>
      </c>
      <c r="J246" s="58">
        <v>174299.4</v>
      </c>
      <c r="K246" s="66"/>
    </row>
    <row r="247" spans="1:11" ht="45.75" thickBot="1">
      <c r="A247" s="110" t="s">
        <v>948</v>
      </c>
      <c r="B247" s="114" t="s">
        <v>1455</v>
      </c>
      <c r="C247" s="77" t="s">
        <v>635</v>
      </c>
      <c r="D247" s="21" t="s">
        <v>10</v>
      </c>
      <c r="E247" s="43" t="s">
        <v>583</v>
      </c>
      <c r="F247" s="42">
        <v>976530</v>
      </c>
      <c r="G247" s="51" t="s">
        <v>11</v>
      </c>
      <c r="H247" s="56" t="s">
        <v>96</v>
      </c>
      <c r="I247" s="41" t="s">
        <v>589</v>
      </c>
      <c r="J247" s="42">
        <v>976530</v>
      </c>
      <c r="K247" s="37"/>
    </row>
    <row r="248" spans="1:11" ht="60.75" thickBot="1">
      <c r="A248" s="110" t="s">
        <v>949</v>
      </c>
      <c r="B248" s="99" t="s">
        <v>1456</v>
      </c>
      <c r="C248" s="80" t="s">
        <v>174</v>
      </c>
      <c r="D248" s="21" t="s">
        <v>10</v>
      </c>
      <c r="E248" s="43" t="s">
        <v>584</v>
      </c>
      <c r="F248" s="42">
        <v>98693.7</v>
      </c>
      <c r="G248" s="51" t="s">
        <v>11</v>
      </c>
      <c r="H248" s="41" t="s">
        <v>21</v>
      </c>
      <c r="I248" s="41" t="s">
        <v>590</v>
      </c>
      <c r="J248" s="52">
        <v>98693.7</v>
      </c>
      <c r="K248" s="36"/>
    </row>
    <row r="249" spans="1:11" ht="60.75" thickBot="1">
      <c r="A249" s="110" t="s">
        <v>950</v>
      </c>
      <c r="B249" s="21" t="s">
        <v>1457</v>
      </c>
      <c r="C249" s="80" t="s">
        <v>174</v>
      </c>
      <c r="D249" s="21" t="s">
        <v>10</v>
      </c>
      <c r="E249" s="62" t="s">
        <v>291</v>
      </c>
      <c r="F249" s="42">
        <v>988279.2</v>
      </c>
      <c r="G249" s="51" t="s">
        <v>11</v>
      </c>
      <c r="H249" s="56" t="s">
        <v>233</v>
      </c>
      <c r="I249" s="56" t="s">
        <v>591</v>
      </c>
      <c r="J249" s="42">
        <v>988279.2</v>
      </c>
      <c r="K249" s="63"/>
    </row>
    <row r="250" spans="1:11" ht="60.75" thickBot="1">
      <c r="A250" s="110" t="s">
        <v>951</v>
      </c>
      <c r="B250" s="99" t="s">
        <v>1458</v>
      </c>
      <c r="C250" s="77" t="s">
        <v>634</v>
      </c>
      <c r="D250" s="21" t="s">
        <v>10</v>
      </c>
      <c r="E250" s="62" t="s">
        <v>235</v>
      </c>
      <c r="F250" s="42">
        <v>1844312.5</v>
      </c>
      <c r="G250" s="51" t="s">
        <v>11</v>
      </c>
      <c r="H250" s="56" t="s">
        <v>100</v>
      </c>
      <c r="I250" s="56" t="s">
        <v>592</v>
      </c>
      <c r="J250" s="42">
        <v>1844312.5</v>
      </c>
      <c r="K250" s="64"/>
    </row>
    <row r="251" spans="1:11" ht="45.75" thickBot="1">
      <c r="A251" s="110" t="s">
        <v>952</v>
      </c>
      <c r="B251" s="99" t="s">
        <v>1459</v>
      </c>
      <c r="C251" s="81"/>
      <c r="D251" s="21" t="s">
        <v>10</v>
      </c>
      <c r="E251" s="44" t="s">
        <v>269</v>
      </c>
      <c r="F251" s="42">
        <v>1501720.28</v>
      </c>
      <c r="G251" s="51" t="s">
        <v>11</v>
      </c>
      <c r="H251" s="56" t="s">
        <v>88</v>
      </c>
      <c r="I251" s="44" t="s">
        <v>616</v>
      </c>
      <c r="J251" s="42">
        <v>1501720.28</v>
      </c>
      <c r="K251" s="37"/>
    </row>
    <row r="252" spans="1:11" ht="75.75" thickBot="1">
      <c r="A252" s="110" t="s">
        <v>953</v>
      </c>
      <c r="B252" s="51" t="s">
        <v>1460</v>
      </c>
      <c r="C252" s="81"/>
      <c r="D252" s="21" t="s">
        <v>10</v>
      </c>
      <c r="E252" s="44" t="s">
        <v>269</v>
      </c>
      <c r="F252" s="42">
        <v>136394.1</v>
      </c>
      <c r="G252" s="51" t="s">
        <v>11</v>
      </c>
      <c r="H252" s="41" t="s">
        <v>256</v>
      </c>
      <c r="I252" s="44" t="s">
        <v>616</v>
      </c>
      <c r="J252" s="42">
        <v>136394.1</v>
      </c>
      <c r="K252" s="37"/>
    </row>
    <row r="253" spans="1:11" ht="60.75" thickBot="1">
      <c r="A253" s="110" t="s">
        <v>954</v>
      </c>
      <c r="B253" s="51" t="s">
        <v>1461</v>
      </c>
      <c r="C253" s="81"/>
      <c r="D253" s="21" t="s">
        <v>10</v>
      </c>
      <c r="E253" s="62" t="s">
        <v>661</v>
      </c>
      <c r="F253" s="78">
        <v>1408133.05</v>
      </c>
      <c r="G253" s="51" t="s">
        <v>11</v>
      </c>
      <c r="H253" s="56" t="s">
        <v>38</v>
      </c>
      <c r="I253" s="62" t="s">
        <v>662</v>
      </c>
      <c r="J253" s="78">
        <v>1408133.05</v>
      </c>
      <c r="K253" s="65"/>
    </row>
    <row r="254" spans="1:11" ht="75.75" thickBot="1">
      <c r="A254" s="110" t="s">
        <v>955</v>
      </c>
      <c r="B254" s="51" t="s">
        <v>1462</v>
      </c>
      <c r="C254" s="81"/>
      <c r="D254" s="21" t="s">
        <v>10</v>
      </c>
      <c r="E254" s="43" t="s">
        <v>661</v>
      </c>
      <c r="F254" s="78">
        <v>1364783.01</v>
      </c>
      <c r="G254" s="51" t="s">
        <v>11</v>
      </c>
      <c r="H254" s="41" t="s">
        <v>14</v>
      </c>
      <c r="I254" s="43" t="s">
        <v>662</v>
      </c>
      <c r="J254" s="78">
        <v>1364783.01</v>
      </c>
      <c r="K254" s="66"/>
    </row>
    <row r="255" spans="1:11" ht="60.75" thickBot="1">
      <c r="A255" s="110" t="s">
        <v>956</v>
      </c>
      <c r="B255" s="51" t="s">
        <v>1463</v>
      </c>
      <c r="C255" s="81"/>
      <c r="D255" s="21" t="s">
        <v>10</v>
      </c>
      <c r="E255" s="43" t="s">
        <v>235</v>
      </c>
      <c r="F255" s="78">
        <v>866227.96</v>
      </c>
      <c r="G255" s="51" t="s">
        <v>11</v>
      </c>
      <c r="H255" s="41" t="s">
        <v>58</v>
      </c>
      <c r="I255" s="43" t="s">
        <v>626</v>
      </c>
      <c r="J255" s="52">
        <v>24630.48</v>
      </c>
      <c r="K255" s="66"/>
    </row>
    <row r="256" spans="1:11" ht="60.75" thickBot="1">
      <c r="A256" s="110" t="s">
        <v>957</v>
      </c>
      <c r="B256" s="51" t="s">
        <v>1464</v>
      </c>
      <c r="C256" s="81"/>
      <c r="D256" s="21" t="s">
        <v>10</v>
      </c>
      <c r="E256" s="43" t="s">
        <v>235</v>
      </c>
      <c r="F256" s="78">
        <v>392581.84</v>
      </c>
      <c r="G256" s="51" t="s">
        <v>11</v>
      </c>
      <c r="H256" s="41" t="s">
        <v>33</v>
      </c>
      <c r="I256" s="43" t="s">
        <v>626</v>
      </c>
      <c r="J256" s="52">
        <v>95599.28</v>
      </c>
      <c r="K256" s="66"/>
    </row>
    <row r="257" spans="1:11" ht="75.75" thickBot="1">
      <c r="A257" s="110" t="s">
        <v>958</v>
      </c>
      <c r="B257" s="51" t="s">
        <v>1465</v>
      </c>
      <c r="C257" s="81"/>
      <c r="D257" s="21" t="s">
        <v>10</v>
      </c>
      <c r="E257" s="43" t="s">
        <v>235</v>
      </c>
      <c r="F257" s="78">
        <v>4768894.33</v>
      </c>
      <c r="G257" s="51" t="s">
        <v>11</v>
      </c>
      <c r="H257" s="41" t="s">
        <v>92</v>
      </c>
      <c r="I257" s="43" t="s">
        <v>626</v>
      </c>
      <c r="J257" s="78">
        <v>4768894.33</v>
      </c>
      <c r="K257" s="66"/>
    </row>
    <row r="258" spans="1:11" ht="90.75" thickBot="1">
      <c r="A258" s="110" t="s">
        <v>959</v>
      </c>
      <c r="B258" s="188" t="s">
        <v>1466</v>
      </c>
      <c r="C258" s="41" t="s">
        <v>637</v>
      </c>
      <c r="D258" s="51" t="s">
        <v>25</v>
      </c>
      <c r="E258" s="67" t="s">
        <v>580</v>
      </c>
      <c r="F258" s="58">
        <v>214375</v>
      </c>
      <c r="G258" s="51" t="s">
        <v>122</v>
      </c>
      <c r="H258" s="30" t="s">
        <v>593</v>
      </c>
      <c r="I258" s="67" t="s">
        <v>614</v>
      </c>
      <c r="J258" s="190">
        <v>214375</v>
      </c>
      <c r="K258" s="65"/>
    </row>
    <row r="259" spans="1:11" ht="45.75" thickBot="1">
      <c r="A259" s="110" t="s">
        <v>960</v>
      </c>
      <c r="B259" s="51" t="s">
        <v>1467</v>
      </c>
      <c r="C259" s="61" t="s">
        <v>638</v>
      </c>
      <c r="D259" s="51" t="s">
        <v>25</v>
      </c>
      <c r="E259" s="43" t="s">
        <v>280</v>
      </c>
      <c r="F259" s="68">
        <v>48371.25</v>
      </c>
      <c r="G259" s="51" t="s">
        <v>11</v>
      </c>
      <c r="H259" s="41" t="s">
        <v>263</v>
      </c>
      <c r="I259" s="41" t="s">
        <v>615</v>
      </c>
      <c r="J259" s="68">
        <v>48371.25</v>
      </c>
      <c r="K259" s="55"/>
    </row>
    <row r="260" spans="1:11" ht="45.75" thickBot="1">
      <c r="A260" s="110" t="s">
        <v>961</v>
      </c>
      <c r="B260" s="51" t="s">
        <v>1468</v>
      </c>
      <c r="C260" s="80" t="s">
        <v>664</v>
      </c>
      <c r="D260" s="51" t="s">
        <v>25</v>
      </c>
      <c r="E260" s="43" t="s">
        <v>279</v>
      </c>
      <c r="F260" s="53">
        <v>19065</v>
      </c>
      <c r="G260" s="51" t="s">
        <v>11</v>
      </c>
      <c r="H260" s="30" t="s">
        <v>594</v>
      </c>
      <c r="I260" s="41" t="s">
        <v>617</v>
      </c>
      <c r="J260" s="53">
        <v>19065</v>
      </c>
      <c r="K260" s="54"/>
    </row>
    <row r="261" spans="1:11" ht="60.75" thickBot="1">
      <c r="A261" s="110" t="s">
        <v>962</v>
      </c>
      <c r="B261" s="51" t="s">
        <v>1469</v>
      </c>
      <c r="C261" s="61" t="s">
        <v>640</v>
      </c>
      <c r="D261" s="51" t="s">
        <v>25</v>
      </c>
      <c r="E261" s="44" t="s">
        <v>605</v>
      </c>
      <c r="F261" s="42">
        <v>83542.899999999994</v>
      </c>
      <c r="G261" s="51" t="s">
        <v>11</v>
      </c>
      <c r="H261" s="56" t="s">
        <v>90</v>
      </c>
      <c r="I261" s="41" t="s">
        <v>618</v>
      </c>
      <c r="J261" s="42">
        <v>83542.899999999994</v>
      </c>
      <c r="K261" s="37"/>
    </row>
    <row r="262" spans="1:11" ht="60.75" thickBot="1">
      <c r="A262" s="110" t="s">
        <v>963</v>
      </c>
      <c r="B262" s="51" t="s">
        <v>1470</v>
      </c>
      <c r="C262" s="61" t="s">
        <v>641</v>
      </c>
      <c r="D262" s="51" t="s">
        <v>25</v>
      </c>
      <c r="E262" s="67" t="s">
        <v>604</v>
      </c>
      <c r="F262" s="58">
        <v>63852.46</v>
      </c>
      <c r="G262" s="21" t="s">
        <v>39</v>
      </c>
      <c r="H262" s="30" t="s">
        <v>595</v>
      </c>
      <c r="I262" s="67" t="s">
        <v>612</v>
      </c>
      <c r="J262" s="58">
        <v>63852.46</v>
      </c>
      <c r="K262" s="37"/>
    </row>
    <row r="263" spans="1:11" ht="45.75" thickBot="1">
      <c r="A263" s="110" t="s">
        <v>964</v>
      </c>
      <c r="B263" s="51" t="s">
        <v>1471</v>
      </c>
      <c r="C263" s="80" t="s">
        <v>665</v>
      </c>
      <c r="D263" s="51" t="s">
        <v>25</v>
      </c>
      <c r="E263" s="67" t="s">
        <v>284</v>
      </c>
      <c r="F263" s="58">
        <v>198324.63</v>
      </c>
      <c r="G263" s="51" t="s">
        <v>11</v>
      </c>
      <c r="H263" s="30" t="s">
        <v>48</v>
      </c>
      <c r="I263" s="67" t="s">
        <v>619</v>
      </c>
      <c r="J263" s="58">
        <v>198324.63</v>
      </c>
      <c r="K263" s="37"/>
    </row>
    <row r="264" spans="1:11" ht="45.75" thickBot="1">
      <c r="A264" s="110" t="s">
        <v>965</v>
      </c>
      <c r="B264" s="51" t="s">
        <v>1472</v>
      </c>
      <c r="C264" s="61" t="s">
        <v>639</v>
      </c>
      <c r="D264" s="51" t="s">
        <v>25</v>
      </c>
      <c r="E264" s="67" t="s">
        <v>283</v>
      </c>
      <c r="F264" s="58">
        <v>114381.25</v>
      </c>
      <c r="G264" s="51" t="s">
        <v>11</v>
      </c>
      <c r="H264" s="30" t="s">
        <v>596</v>
      </c>
      <c r="I264" s="67" t="s">
        <v>620</v>
      </c>
      <c r="J264" s="52">
        <v>114381.25</v>
      </c>
      <c r="K264" s="37"/>
    </row>
    <row r="265" spans="1:11" ht="45.75" thickBot="1">
      <c r="A265" s="110" t="s">
        <v>966</v>
      </c>
      <c r="B265" s="51" t="s">
        <v>1473</v>
      </c>
      <c r="C265" s="80" t="s">
        <v>665</v>
      </c>
      <c r="D265" s="51" t="s">
        <v>25</v>
      </c>
      <c r="E265" s="67" t="s">
        <v>604</v>
      </c>
      <c r="F265" s="58">
        <v>2542.16</v>
      </c>
      <c r="G265" s="51" t="s">
        <v>11</v>
      </c>
      <c r="H265" s="30" t="s">
        <v>594</v>
      </c>
      <c r="I265" s="67" t="s">
        <v>621</v>
      </c>
      <c r="J265" s="58">
        <v>2542.16</v>
      </c>
      <c r="K265" s="37"/>
    </row>
    <row r="266" spans="1:11" ht="60.75" thickBot="1">
      <c r="A266" s="110" t="s">
        <v>967</v>
      </c>
      <c r="B266" s="51" t="s">
        <v>1474</v>
      </c>
      <c r="C266" s="61" t="s">
        <v>642</v>
      </c>
      <c r="D266" s="51" t="s">
        <v>25</v>
      </c>
      <c r="E266" s="67" t="s">
        <v>289</v>
      </c>
      <c r="F266" s="58">
        <v>127787.5</v>
      </c>
      <c r="G266" s="21" t="s">
        <v>320</v>
      </c>
      <c r="H266" s="30" t="s">
        <v>65</v>
      </c>
      <c r="I266" s="67" t="s">
        <v>613</v>
      </c>
      <c r="J266" s="91">
        <v>127787.5</v>
      </c>
      <c r="K266" s="37"/>
    </row>
    <row r="267" spans="1:11" ht="60.75" thickBot="1">
      <c r="A267" s="110" t="s">
        <v>968</v>
      </c>
      <c r="B267" s="51" t="s">
        <v>1475</v>
      </c>
      <c r="C267" s="80" t="s">
        <v>666</v>
      </c>
      <c r="D267" s="51" t="s">
        <v>25</v>
      </c>
      <c r="E267" s="67" t="s">
        <v>286</v>
      </c>
      <c r="F267" s="58">
        <v>92714.33</v>
      </c>
      <c r="G267" s="51" t="s">
        <v>11</v>
      </c>
      <c r="H267" s="30" t="s">
        <v>58</v>
      </c>
      <c r="I267" s="67" t="s">
        <v>622</v>
      </c>
      <c r="J267" s="58">
        <v>92714.33</v>
      </c>
      <c r="K267" s="37"/>
    </row>
    <row r="268" spans="1:11" ht="60.75" thickBot="1">
      <c r="A268" s="110" t="s">
        <v>969</v>
      </c>
      <c r="B268" s="51" t="s">
        <v>1476</v>
      </c>
      <c r="C268" s="80" t="s">
        <v>666</v>
      </c>
      <c r="D268" s="51" t="s">
        <v>25</v>
      </c>
      <c r="E268" s="43" t="s">
        <v>583</v>
      </c>
      <c r="F268" s="42">
        <v>58771.63</v>
      </c>
      <c r="G268" s="51" t="s">
        <v>11</v>
      </c>
      <c r="H268" s="56" t="s">
        <v>41</v>
      </c>
      <c r="I268" s="41" t="s">
        <v>589</v>
      </c>
      <c r="J268" s="42">
        <v>58771.63</v>
      </c>
      <c r="K268" s="36"/>
    </row>
    <row r="269" spans="1:11" ht="60.75" thickBot="1">
      <c r="A269" s="110" t="s">
        <v>970</v>
      </c>
      <c r="B269" s="51" t="s">
        <v>1477</v>
      </c>
      <c r="C269" s="80" t="s">
        <v>667</v>
      </c>
      <c r="D269" s="51" t="s">
        <v>25</v>
      </c>
      <c r="E269" s="67" t="s">
        <v>606</v>
      </c>
      <c r="F269" s="58">
        <v>1580.25</v>
      </c>
      <c r="G269" s="51" t="s">
        <v>11</v>
      </c>
      <c r="H269" s="30" t="s">
        <v>14</v>
      </c>
      <c r="I269" s="67" t="s">
        <v>623</v>
      </c>
      <c r="J269" s="58">
        <v>1580.25</v>
      </c>
      <c r="K269" s="37"/>
    </row>
    <row r="270" spans="1:11" ht="60.75" thickBot="1">
      <c r="A270" s="110" t="s">
        <v>971</v>
      </c>
      <c r="B270" s="51" t="s">
        <v>1478</v>
      </c>
      <c r="C270" s="80" t="s">
        <v>667</v>
      </c>
      <c r="D270" s="51" t="s">
        <v>25</v>
      </c>
      <c r="E270" s="67" t="s">
        <v>286</v>
      </c>
      <c r="F270" s="58">
        <v>2750</v>
      </c>
      <c r="G270" s="51" t="s">
        <v>11</v>
      </c>
      <c r="H270" s="30" t="s">
        <v>594</v>
      </c>
      <c r="I270" s="67" t="s">
        <v>622</v>
      </c>
      <c r="J270" s="58">
        <v>2750</v>
      </c>
      <c r="K270" s="37"/>
    </row>
    <row r="271" spans="1:11" ht="60.75" thickBot="1">
      <c r="A271" s="110" t="s">
        <v>972</v>
      </c>
      <c r="B271" s="51" t="s">
        <v>1479</v>
      </c>
      <c r="C271" s="80" t="s">
        <v>667</v>
      </c>
      <c r="D271" s="51" t="s">
        <v>25</v>
      </c>
      <c r="E271" s="67" t="s">
        <v>606</v>
      </c>
      <c r="F271" s="58">
        <v>151890.57</v>
      </c>
      <c r="G271" s="51" t="s">
        <v>11</v>
      </c>
      <c r="H271" s="30" t="s">
        <v>49</v>
      </c>
      <c r="I271" s="67" t="s">
        <v>623</v>
      </c>
      <c r="J271" s="58">
        <v>151890.57</v>
      </c>
      <c r="K271" s="37"/>
    </row>
    <row r="272" spans="1:11" ht="60.75" thickBot="1">
      <c r="A272" s="110" t="s">
        <v>973</v>
      </c>
      <c r="B272" s="51" t="s">
        <v>1480</v>
      </c>
      <c r="C272" s="80" t="s">
        <v>667</v>
      </c>
      <c r="D272" s="51" t="s">
        <v>25</v>
      </c>
      <c r="E272" s="67" t="s">
        <v>286</v>
      </c>
      <c r="F272" s="58">
        <v>19425</v>
      </c>
      <c r="G272" s="51" t="s">
        <v>11</v>
      </c>
      <c r="H272" s="30" t="s">
        <v>597</v>
      </c>
      <c r="I272" s="67" t="s">
        <v>622</v>
      </c>
      <c r="J272" s="58">
        <v>19425</v>
      </c>
      <c r="K272" s="65"/>
    </row>
    <row r="273" spans="1:11" ht="45.75" thickBot="1">
      <c r="A273" s="110" t="s">
        <v>974</v>
      </c>
      <c r="B273" s="51" t="s">
        <v>1481</v>
      </c>
      <c r="C273" s="61" t="s">
        <v>643</v>
      </c>
      <c r="D273" s="51" t="s">
        <v>25</v>
      </c>
      <c r="E273" s="43" t="s">
        <v>583</v>
      </c>
      <c r="F273" s="68">
        <v>78355.31</v>
      </c>
      <c r="G273" s="51" t="s">
        <v>11</v>
      </c>
      <c r="H273" s="41" t="s">
        <v>86</v>
      </c>
      <c r="I273" s="41" t="s">
        <v>589</v>
      </c>
      <c r="J273" s="68">
        <v>78355.31</v>
      </c>
      <c r="K273" s="37"/>
    </row>
    <row r="274" spans="1:11" ht="60.75" thickBot="1">
      <c r="A274" s="110" t="s">
        <v>975</v>
      </c>
      <c r="B274" s="51" t="s">
        <v>1482</v>
      </c>
      <c r="C274" s="61" t="s">
        <v>644</v>
      </c>
      <c r="D274" s="51" t="s">
        <v>25</v>
      </c>
      <c r="E274" s="43" t="s">
        <v>607</v>
      </c>
      <c r="F274" s="68">
        <v>191868.24</v>
      </c>
      <c r="G274" s="51" t="s">
        <v>11</v>
      </c>
      <c r="H274" s="56" t="s">
        <v>90</v>
      </c>
      <c r="I274" s="41" t="s">
        <v>624</v>
      </c>
      <c r="J274" s="68">
        <v>191868.24</v>
      </c>
      <c r="K274" s="37"/>
    </row>
    <row r="275" spans="1:11" ht="75.75" thickBot="1">
      <c r="A275" s="110" t="s">
        <v>976</v>
      </c>
      <c r="B275" s="51" t="s">
        <v>1483</v>
      </c>
      <c r="C275" s="61" t="s">
        <v>645</v>
      </c>
      <c r="D275" s="51" t="s">
        <v>25</v>
      </c>
      <c r="E275" s="57" t="s">
        <v>608</v>
      </c>
      <c r="F275" s="58">
        <v>224362.5</v>
      </c>
      <c r="G275" s="21" t="s">
        <v>320</v>
      </c>
      <c r="H275" s="61" t="s">
        <v>12</v>
      </c>
      <c r="I275" s="57" t="s">
        <v>668</v>
      </c>
      <c r="J275" s="91">
        <v>224362.5</v>
      </c>
      <c r="K275" s="66"/>
    </row>
    <row r="276" spans="1:11" ht="60.75" thickBot="1">
      <c r="A276" s="110" t="s">
        <v>977</v>
      </c>
      <c r="B276" s="51" t="s">
        <v>1484</v>
      </c>
      <c r="C276" s="61" t="s">
        <v>646</v>
      </c>
      <c r="D276" s="51" t="s">
        <v>25</v>
      </c>
      <c r="E276" s="57" t="s">
        <v>231</v>
      </c>
      <c r="F276" s="58">
        <v>201698.75</v>
      </c>
      <c r="G276" s="51" t="s">
        <v>11</v>
      </c>
      <c r="H276" s="61" t="s">
        <v>14</v>
      </c>
      <c r="I276" s="57" t="s">
        <v>625</v>
      </c>
      <c r="J276" s="190">
        <v>201698.75</v>
      </c>
      <c r="K276" s="66"/>
    </row>
    <row r="277" spans="1:11" ht="45.75" thickBot="1">
      <c r="A277" s="110" t="s">
        <v>978</v>
      </c>
      <c r="B277" s="51" t="s">
        <v>1485</v>
      </c>
      <c r="C277" s="61" t="s">
        <v>647</v>
      </c>
      <c r="D277" s="51" t="s">
        <v>25</v>
      </c>
      <c r="E277" s="67" t="s">
        <v>235</v>
      </c>
      <c r="F277" s="58">
        <v>24352.5</v>
      </c>
      <c r="G277" s="51" t="s">
        <v>11</v>
      </c>
      <c r="H277" s="30" t="s">
        <v>598</v>
      </c>
      <c r="I277" s="67" t="s">
        <v>626</v>
      </c>
      <c r="J277" s="58">
        <v>24352.5</v>
      </c>
      <c r="K277" s="65"/>
    </row>
    <row r="278" spans="1:11" ht="45.75" thickBot="1">
      <c r="A278" s="110" t="s">
        <v>979</v>
      </c>
      <c r="B278" s="51" t="s">
        <v>1486</v>
      </c>
      <c r="C278" s="61" t="s">
        <v>648</v>
      </c>
      <c r="D278" s="51" t="s">
        <v>25</v>
      </c>
      <c r="E278" s="43" t="s">
        <v>584</v>
      </c>
      <c r="F278" s="42">
        <v>81401.100000000006</v>
      </c>
      <c r="G278" s="51" t="s">
        <v>11</v>
      </c>
      <c r="H278" s="41" t="s">
        <v>116</v>
      </c>
      <c r="I278" s="41" t="s">
        <v>590</v>
      </c>
      <c r="J278" s="42">
        <v>81401.100000000006</v>
      </c>
      <c r="K278" s="36"/>
    </row>
    <row r="279" spans="1:11" ht="45.75" thickBot="1">
      <c r="A279" s="110" t="s">
        <v>980</v>
      </c>
      <c r="B279" s="51" t="s">
        <v>1487</v>
      </c>
      <c r="C279" s="61" t="s">
        <v>649</v>
      </c>
      <c r="D279" s="51" t="s">
        <v>25</v>
      </c>
      <c r="E279" s="43" t="s">
        <v>307</v>
      </c>
      <c r="F279" s="42">
        <v>66000</v>
      </c>
      <c r="G279" s="21" t="s">
        <v>34</v>
      </c>
      <c r="H279" s="41" t="s">
        <v>599</v>
      </c>
      <c r="I279" s="41" t="s">
        <v>627</v>
      </c>
      <c r="J279" s="52">
        <v>66000</v>
      </c>
      <c r="K279" s="36"/>
    </row>
    <row r="280" spans="1:11" ht="60.75" thickBot="1">
      <c r="A280" s="110" t="s">
        <v>981</v>
      </c>
      <c r="B280" s="51" t="s">
        <v>1488</v>
      </c>
      <c r="C280" s="61" t="s">
        <v>650</v>
      </c>
      <c r="D280" s="51" t="s">
        <v>25</v>
      </c>
      <c r="E280" s="43" t="s">
        <v>307</v>
      </c>
      <c r="F280" s="42">
        <v>93345</v>
      </c>
      <c r="G280" s="51" t="s">
        <v>11</v>
      </c>
      <c r="H280" s="56" t="s">
        <v>90</v>
      </c>
      <c r="I280" s="41" t="s">
        <v>628</v>
      </c>
      <c r="J280" s="42">
        <v>93345</v>
      </c>
      <c r="K280" s="36"/>
    </row>
    <row r="281" spans="1:11" ht="45.75" thickBot="1">
      <c r="A281" s="110" t="s">
        <v>982</v>
      </c>
      <c r="B281" s="51" t="s">
        <v>1489</v>
      </c>
      <c r="C281" s="61" t="s">
        <v>651</v>
      </c>
      <c r="D281" s="51" t="s">
        <v>25</v>
      </c>
      <c r="E281" s="43" t="s">
        <v>307</v>
      </c>
      <c r="F281" s="58">
        <v>120429.54</v>
      </c>
      <c r="G281" s="51" t="s">
        <v>11</v>
      </c>
      <c r="H281" s="61" t="s">
        <v>38</v>
      </c>
      <c r="I281" s="41" t="s">
        <v>628</v>
      </c>
      <c r="J281" s="190">
        <v>120429.54</v>
      </c>
      <c r="K281" s="66"/>
    </row>
    <row r="282" spans="1:11" ht="45.75" thickBot="1">
      <c r="A282" s="110" t="s">
        <v>983</v>
      </c>
      <c r="B282" s="51" t="s">
        <v>1490</v>
      </c>
      <c r="C282" s="61" t="s">
        <v>652</v>
      </c>
      <c r="D282" s="51" t="s">
        <v>25</v>
      </c>
      <c r="E282" s="67" t="s">
        <v>214</v>
      </c>
      <c r="F282" s="58">
        <v>31729.87</v>
      </c>
      <c r="G282" s="51" t="s">
        <v>11</v>
      </c>
      <c r="H282" s="30" t="s">
        <v>600</v>
      </c>
      <c r="I282" s="67" t="s">
        <v>629</v>
      </c>
      <c r="J282" s="190">
        <v>31729.87</v>
      </c>
      <c r="K282" s="65"/>
    </row>
    <row r="283" spans="1:11" ht="45.75" thickBot="1">
      <c r="A283" s="110" t="s">
        <v>984</v>
      </c>
      <c r="B283" s="51" t="s">
        <v>1491</v>
      </c>
      <c r="C283" s="61" t="s">
        <v>653</v>
      </c>
      <c r="D283" s="51" t="s">
        <v>25</v>
      </c>
      <c r="E283" s="67" t="s">
        <v>214</v>
      </c>
      <c r="F283" s="58">
        <v>175000</v>
      </c>
      <c r="G283" s="51" t="s">
        <v>11</v>
      </c>
      <c r="H283" s="30" t="s">
        <v>600</v>
      </c>
      <c r="I283" s="67" t="s">
        <v>629</v>
      </c>
      <c r="J283" s="190">
        <v>175000</v>
      </c>
      <c r="K283" s="65"/>
    </row>
    <row r="284" spans="1:11" ht="45.75" thickBot="1">
      <c r="A284" s="110" t="s">
        <v>985</v>
      </c>
      <c r="B284" s="51" t="s">
        <v>1492</v>
      </c>
      <c r="C284" s="61" t="s">
        <v>654</v>
      </c>
      <c r="D284" s="51" t="s">
        <v>25</v>
      </c>
      <c r="E284" s="67" t="s">
        <v>609</v>
      </c>
      <c r="F284" s="58">
        <v>88517.25</v>
      </c>
      <c r="G284" s="51" t="s">
        <v>11</v>
      </c>
      <c r="H284" s="30" t="s">
        <v>38</v>
      </c>
      <c r="I284" s="67" t="s">
        <v>630</v>
      </c>
      <c r="J284" s="190">
        <v>88517.25</v>
      </c>
      <c r="K284" s="65"/>
    </row>
    <row r="285" spans="1:11" ht="45.75" thickBot="1">
      <c r="A285" s="110" t="s">
        <v>986</v>
      </c>
      <c r="B285" s="51" t="s">
        <v>1493</v>
      </c>
      <c r="C285" s="61" t="s">
        <v>652</v>
      </c>
      <c r="D285" s="51" t="s">
        <v>25</v>
      </c>
      <c r="E285" s="67" t="s">
        <v>214</v>
      </c>
      <c r="F285" s="58">
        <v>42987.63</v>
      </c>
      <c r="G285" s="51" t="s">
        <v>11</v>
      </c>
      <c r="H285" s="30" t="s">
        <v>57</v>
      </c>
      <c r="I285" s="67" t="s">
        <v>629</v>
      </c>
      <c r="J285" s="190">
        <v>42987.63</v>
      </c>
      <c r="K285" s="65"/>
    </row>
    <row r="286" spans="1:11" ht="45.75" thickBot="1">
      <c r="A286" s="110" t="s">
        <v>987</v>
      </c>
      <c r="B286" s="51" t="s">
        <v>1494</v>
      </c>
      <c r="C286" s="61" t="s">
        <v>654</v>
      </c>
      <c r="D286" s="51" t="s">
        <v>25</v>
      </c>
      <c r="E286" s="67" t="s">
        <v>609</v>
      </c>
      <c r="F286" s="58">
        <v>35870</v>
      </c>
      <c r="G286" s="51" t="s">
        <v>11</v>
      </c>
      <c r="H286" s="30" t="s">
        <v>71</v>
      </c>
      <c r="I286" s="67" t="s">
        <v>630</v>
      </c>
      <c r="J286" s="190">
        <v>35870</v>
      </c>
      <c r="K286" s="65"/>
    </row>
    <row r="287" spans="1:11" ht="45.75" thickBot="1">
      <c r="A287" s="110" t="s">
        <v>988</v>
      </c>
      <c r="B287" s="51" t="s">
        <v>1495</v>
      </c>
      <c r="C287" s="61" t="s">
        <v>652</v>
      </c>
      <c r="D287" s="51" t="s">
        <v>25</v>
      </c>
      <c r="E287" s="67" t="s">
        <v>609</v>
      </c>
      <c r="F287" s="58">
        <v>44469.45</v>
      </c>
      <c r="G287" s="51" t="s">
        <v>11</v>
      </c>
      <c r="H287" s="30" t="s">
        <v>71</v>
      </c>
      <c r="I287" s="67" t="s">
        <v>630</v>
      </c>
      <c r="J287" s="190">
        <v>44469.45</v>
      </c>
      <c r="K287" s="65"/>
    </row>
    <row r="288" spans="1:11" ht="45.75" thickBot="1">
      <c r="A288" s="110" t="s">
        <v>989</v>
      </c>
      <c r="B288" s="51" t="s">
        <v>1496</v>
      </c>
      <c r="C288" s="61" t="s">
        <v>655</v>
      </c>
      <c r="D288" s="51" t="s">
        <v>25</v>
      </c>
      <c r="E288" s="67" t="s">
        <v>610</v>
      </c>
      <c r="F288" s="58">
        <v>135450</v>
      </c>
      <c r="G288" s="51" t="s">
        <v>11</v>
      </c>
      <c r="H288" s="30" t="s">
        <v>33</v>
      </c>
      <c r="I288" s="67" t="s">
        <v>609</v>
      </c>
      <c r="J288" s="190">
        <v>135450</v>
      </c>
      <c r="K288" s="65"/>
    </row>
    <row r="289" spans="1:11" ht="60.75" thickBot="1">
      <c r="A289" s="110" t="s">
        <v>990</v>
      </c>
      <c r="B289" s="51" t="s">
        <v>1497</v>
      </c>
      <c r="C289" s="61" t="s">
        <v>656</v>
      </c>
      <c r="D289" s="51" t="s">
        <v>25</v>
      </c>
      <c r="E289" s="67" t="s">
        <v>611</v>
      </c>
      <c r="F289" s="58">
        <v>226328.75</v>
      </c>
      <c r="G289" s="51" t="s">
        <v>11</v>
      </c>
      <c r="H289" s="30" t="s">
        <v>601</v>
      </c>
      <c r="I289" s="67" t="s">
        <v>631</v>
      </c>
      <c r="J289" s="190">
        <v>226328.75</v>
      </c>
      <c r="K289" s="65"/>
    </row>
    <row r="290" spans="1:11" ht="60.75" thickBot="1">
      <c r="A290" s="110" t="s">
        <v>991</v>
      </c>
      <c r="B290" s="51" t="s">
        <v>1498</v>
      </c>
      <c r="C290" s="41" t="s">
        <v>657</v>
      </c>
      <c r="D290" s="51" t="s">
        <v>25</v>
      </c>
      <c r="E290" s="67" t="s">
        <v>315</v>
      </c>
      <c r="F290" s="58">
        <v>22208</v>
      </c>
      <c r="G290" s="51" t="s">
        <v>11</v>
      </c>
      <c r="H290" s="30" t="s">
        <v>20</v>
      </c>
      <c r="I290" s="67" t="s">
        <v>632</v>
      </c>
      <c r="J290" s="52">
        <v>22208</v>
      </c>
      <c r="K290" s="65"/>
    </row>
    <row r="291" spans="1:11" ht="60.75" thickBot="1">
      <c r="A291" s="110" t="s">
        <v>992</v>
      </c>
      <c r="B291" s="51" t="s">
        <v>1499</v>
      </c>
      <c r="C291" s="41" t="s">
        <v>657</v>
      </c>
      <c r="D291" s="51" t="s">
        <v>25</v>
      </c>
      <c r="E291" s="43" t="s">
        <v>315</v>
      </c>
      <c r="F291" s="58">
        <v>98512.68</v>
      </c>
      <c r="G291" s="51" t="s">
        <v>11</v>
      </c>
      <c r="H291" s="61" t="s">
        <v>24</v>
      </c>
      <c r="I291" s="41" t="s">
        <v>632</v>
      </c>
      <c r="J291" s="52">
        <v>98512.68</v>
      </c>
      <c r="K291" s="66"/>
    </row>
    <row r="292" spans="1:11" ht="60.75" thickBot="1">
      <c r="A292" s="110" t="s">
        <v>993</v>
      </c>
      <c r="B292" s="51" t="s">
        <v>1500</v>
      </c>
      <c r="C292" s="41" t="s">
        <v>657</v>
      </c>
      <c r="D292" s="51" t="s">
        <v>25</v>
      </c>
      <c r="E292" s="43" t="s">
        <v>612</v>
      </c>
      <c r="F292" s="58">
        <v>8575</v>
      </c>
      <c r="G292" s="51" t="s">
        <v>11</v>
      </c>
      <c r="H292" s="30" t="s">
        <v>78</v>
      </c>
      <c r="I292" s="41" t="s">
        <v>628</v>
      </c>
      <c r="J292" s="52">
        <v>8575</v>
      </c>
      <c r="K292" s="65"/>
    </row>
    <row r="293" spans="1:11" ht="60.75" thickBot="1">
      <c r="A293" s="110" t="s">
        <v>994</v>
      </c>
      <c r="B293" s="51" t="s">
        <v>1501</v>
      </c>
      <c r="C293" s="61" t="s">
        <v>658</v>
      </c>
      <c r="D293" s="51" t="s">
        <v>25</v>
      </c>
      <c r="E293" s="57" t="s">
        <v>317</v>
      </c>
      <c r="F293" s="58">
        <v>62306.9</v>
      </c>
      <c r="G293" s="21" t="s">
        <v>39</v>
      </c>
      <c r="H293" s="61" t="s">
        <v>595</v>
      </c>
      <c r="I293" s="57" t="s">
        <v>669</v>
      </c>
      <c r="J293" s="91">
        <v>62306.9</v>
      </c>
      <c r="K293" s="66"/>
    </row>
    <row r="294" spans="1:11" ht="45.75" thickBot="1">
      <c r="A294" s="110" t="s">
        <v>995</v>
      </c>
      <c r="B294" s="51" t="s">
        <v>1502</v>
      </c>
      <c r="C294" s="61" t="s">
        <v>659</v>
      </c>
      <c r="D294" s="51" t="s">
        <v>25</v>
      </c>
      <c r="E294" s="57" t="s">
        <v>244</v>
      </c>
      <c r="F294" s="58">
        <v>144497.60000000001</v>
      </c>
      <c r="G294" s="51" t="s">
        <v>11</v>
      </c>
      <c r="H294" s="30" t="s">
        <v>602</v>
      </c>
      <c r="I294" s="43" t="s">
        <v>633</v>
      </c>
      <c r="J294" s="52">
        <v>144497.60000000001</v>
      </c>
      <c r="K294" s="65"/>
    </row>
    <row r="295" spans="1:11" ht="60.75" thickBot="1">
      <c r="A295" s="110" t="s">
        <v>996</v>
      </c>
      <c r="B295" s="51" t="s">
        <v>1503</v>
      </c>
      <c r="C295" s="61" t="s">
        <v>659</v>
      </c>
      <c r="D295" s="51" t="s">
        <v>25</v>
      </c>
      <c r="E295" s="67" t="s">
        <v>613</v>
      </c>
      <c r="F295" s="58">
        <v>44369.96</v>
      </c>
      <c r="G295" s="51" t="s">
        <v>11</v>
      </c>
      <c r="H295" s="30" t="s">
        <v>603</v>
      </c>
      <c r="I295" s="43" t="s">
        <v>670</v>
      </c>
      <c r="J295" s="58">
        <v>44369.96</v>
      </c>
      <c r="K295" s="65"/>
    </row>
    <row r="296" spans="1:11" ht="60.75" thickBot="1">
      <c r="A296" s="110" t="s">
        <v>997</v>
      </c>
      <c r="B296" s="51" t="s">
        <v>1504</v>
      </c>
      <c r="C296" s="61" t="s">
        <v>660</v>
      </c>
      <c r="D296" s="51" t="s">
        <v>25</v>
      </c>
      <c r="E296" s="67" t="s">
        <v>244</v>
      </c>
      <c r="F296" s="58">
        <v>93750</v>
      </c>
      <c r="G296" s="51" t="s">
        <v>11</v>
      </c>
      <c r="H296" s="56" t="s">
        <v>601</v>
      </c>
      <c r="I296" s="67" t="s">
        <v>633</v>
      </c>
      <c r="J296" s="91">
        <v>93750</v>
      </c>
      <c r="K296" s="65"/>
    </row>
    <row r="297" spans="1:11" ht="45.75" thickBot="1">
      <c r="A297" s="110" t="s">
        <v>998</v>
      </c>
      <c r="B297" s="51" t="s">
        <v>1505</v>
      </c>
      <c r="C297" s="82" t="s">
        <v>671</v>
      </c>
      <c r="D297" s="51" t="s">
        <v>25</v>
      </c>
      <c r="E297" s="21" t="s">
        <v>673</v>
      </c>
      <c r="F297" s="23">
        <v>108807.3</v>
      </c>
      <c r="G297" s="2" t="s">
        <v>30</v>
      </c>
      <c r="H297" s="2" t="s">
        <v>33</v>
      </c>
      <c r="I297" s="2" t="s">
        <v>55</v>
      </c>
      <c r="J297" s="23">
        <v>108807.3</v>
      </c>
      <c r="K297" s="65"/>
    </row>
    <row r="298" spans="1:11" ht="30.75" thickBot="1">
      <c r="A298" s="110" t="s">
        <v>999</v>
      </c>
      <c r="B298" s="51" t="s">
        <v>1506</v>
      </c>
      <c r="C298" s="82" t="s">
        <v>672</v>
      </c>
      <c r="D298" s="51" t="s">
        <v>25</v>
      </c>
      <c r="E298" s="21" t="s">
        <v>236</v>
      </c>
      <c r="F298" s="23">
        <v>35408.06</v>
      </c>
      <c r="G298" s="2" t="s">
        <v>30</v>
      </c>
      <c r="H298" s="2" t="s">
        <v>38</v>
      </c>
      <c r="I298" s="2" t="s">
        <v>55</v>
      </c>
      <c r="J298" s="23">
        <v>35408.06</v>
      </c>
      <c r="K298" s="65"/>
    </row>
    <row r="299" spans="1:11" ht="30.75" thickBot="1">
      <c r="A299" s="110" t="s">
        <v>1000</v>
      </c>
      <c r="B299" s="51" t="s">
        <v>1507</v>
      </c>
      <c r="C299" s="82" t="s">
        <v>675</v>
      </c>
      <c r="D299" s="51" t="s">
        <v>25</v>
      </c>
      <c r="E299" s="21" t="s">
        <v>674</v>
      </c>
      <c r="F299" s="23">
        <v>98843.22</v>
      </c>
      <c r="G299" s="2" t="s">
        <v>30</v>
      </c>
      <c r="H299" s="2" t="s">
        <v>38</v>
      </c>
      <c r="I299" s="2" t="s">
        <v>55</v>
      </c>
      <c r="J299" s="23">
        <v>98843.22</v>
      </c>
      <c r="K299" s="65"/>
    </row>
    <row r="300" spans="1:11" ht="30.75" thickBot="1">
      <c r="A300" s="110" t="s">
        <v>1001</v>
      </c>
      <c r="B300" s="51" t="s">
        <v>1508</v>
      </c>
      <c r="C300" s="82" t="s">
        <v>676</v>
      </c>
      <c r="D300" s="51" t="s">
        <v>25</v>
      </c>
      <c r="E300" s="21" t="s">
        <v>674</v>
      </c>
      <c r="F300" s="23">
        <v>104081.88</v>
      </c>
      <c r="G300" s="2" t="s">
        <v>30</v>
      </c>
      <c r="H300" s="2" t="s">
        <v>14</v>
      </c>
      <c r="I300" s="2" t="s">
        <v>55</v>
      </c>
      <c r="J300" s="23">
        <v>104081.88</v>
      </c>
      <c r="K300" s="65"/>
    </row>
    <row r="301" spans="1:11" ht="45.75" thickBot="1">
      <c r="A301" s="110" t="s">
        <v>1002</v>
      </c>
      <c r="B301" s="51" t="s">
        <v>1509</v>
      </c>
      <c r="C301" s="61" t="s">
        <v>677</v>
      </c>
      <c r="D301" s="51" t="s">
        <v>25</v>
      </c>
      <c r="E301" s="67" t="s">
        <v>678</v>
      </c>
      <c r="F301" s="58">
        <v>41650</v>
      </c>
      <c r="G301" s="51" t="s">
        <v>11</v>
      </c>
      <c r="H301" s="56" t="s">
        <v>681</v>
      </c>
      <c r="I301" s="67" t="s">
        <v>682</v>
      </c>
      <c r="J301" s="58">
        <v>41650</v>
      </c>
      <c r="K301" s="65"/>
    </row>
    <row r="302" spans="1:11" ht="45.75" thickBot="1">
      <c r="A302" s="110" t="s">
        <v>1003</v>
      </c>
      <c r="B302" s="51" t="s">
        <v>1510</v>
      </c>
      <c r="C302" s="61" t="s">
        <v>677</v>
      </c>
      <c r="D302" s="51" t="s">
        <v>25</v>
      </c>
      <c r="E302" s="67" t="s">
        <v>679</v>
      </c>
      <c r="F302" s="58">
        <v>160587.5</v>
      </c>
      <c r="G302" s="51" t="s">
        <v>11</v>
      </c>
      <c r="H302" s="56" t="s">
        <v>57</v>
      </c>
      <c r="I302" s="67" t="s">
        <v>683</v>
      </c>
      <c r="J302" s="190">
        <v>160587.5</v>
      </c>
      <c r="K302" s="65"/>
    </row>
    <row r="303" spans="1:11" ht="45.75" thickBot="1">
      <c r="A303" s="110" t="s">
        <v>1004</v>
      </c>
      <c r="B303" s="51" t="s">
        <v>1511</v>
      </c>
      <c r="C303" s="61" t="s">
        <v>677</v>
      </c>
      <c r="D303" s="51" t="s">
        <v>25</v>
      </c>
      <c r="E303" s="67" t="s">
        <v>680</v>
      </c>
      <c r="F303" s="58">
        <v>33474.379999999997</v>
      </c>
      <c r="G303" s="51" t="s">
        <v>11</v>
      </c>
      <c r="H303" s="56" t="s">
        <v>14</v>
      </c>
      <c r="I303" s="67" t="s">
        <v>684</v>
      </c>
      <c r="J303" s="190">
        <v>33474.379999999997</v>
      </c>
      <c r="K303" s="65"/>
    </row>
    <row r="304" spans="1:11" ht="60.75" thickBot="1">
      <c r="A304" s="110" t="s">
        <v>1005</v>
      </c>
      <c r="B304" s="51" t="s">
        <v>1512</v>
      </c>
      <c r="C304" s="61" t="s">
        <v>698</v>
      </c>
      <c r="D304" s="51" t="s">
        <v>25</v>
      </c>
      <c r="E304" s="67" t="s">
        <v>696</v>
      </c>
      <c r="F304" s="58">
        <v>112500</v>
      </c>
      <c r="G304" s="51" t="s">
        <v>11</v>
      </c>
      <c r="H304" s="56" t="s">
        <v>37</v>
      </c>
      <c r="I304" s="67" t="s">
        <v>697</v>
      </c>
      <c r="J304" s="92">
        <v>112500</v>
      </c>
      <c r="K304" s="65"/>
    </row>
    <row r="305" spans="1:11" ht="45.75" thickBot="1">
      <c r="A305" s="110" t="s">
        <v>1006</v>
      </c>
      <c r="B305" s="51" t="s">
        <v>1513</v>
      </c>
      <c r="C305" s="61" t="s">
        <v>742</v>
      </c>
      <c r="D305" s="51" t="s">
        <v>25</v>
      </c>
      <c r="E305" s="67" t="s">
        <v>329</v>
      </c>
      <c r="F305" s="58">
        <v>33750</v>
      </c>
      <c r="G305" s="51" t="s">
        <v>11</v>
      </c>
      <c r="H305" s="56" t="s">
        <v>743</v>
      </c>
      <c r="I305" s="67" t="s">
        <v>744</v>
      </c>
      <c r="J305" s="58">
        <v>33750</v>
      </c>
      <c r="K305" s="65"/>
    </row>
    <row r="306" spans="1:11" ht="60.75" thickBot="1">
      <c r="A306" s="110" t="s">
        <v>1007</v>
      </c>
      <c r="B306" s="51" t="s">
        <v>1514</v>
      </c>
      <c r="C306" s="61" t="s">
        <v>722</v>
      </c>
      <c r="D306" s="51" t="s">
        <v>25</v>
      </c>
      <c r="E306" s="67" t="s">
        <v>706</v>
      </c>
      <c r="F306" s="58">
        <v>127806.25</v>
      </c>
      <c r="G306" s="51" t="s">
        <v>11</v>
      </c>
      <c r="H306" s="56" t="s">
        <v>85</v>
      </c>
      <c r="I306" s="67" t="s">
        <v>723</v>
      </c>
      <c r="J306" s="58">
        <v>127806.25</v>
      </c>
      <c r="K306" s="65"/>
    </row>
    <row r="307" spans="1:11" ht="60.75" thickBot="1">
      <c r="A307" s="110" t="s">
        <v>1008</v>
      </c>
      <c r="B307" s="51" t="s">
        <v>1515</v>
      </c>
      <c r="C307" s="61" t="s">
        <v>722</v>
      </c>
      <c r="D307" s="51" t="s">
        <v>25</v>
      </c>
      <c r="E307" s="67" t="s">
        <v>712</v>
      </c>
      <c r="F307" s="58">
        <v>27731.25</v>
      </c>
      <c r="G307" s="51" t="s">
        <v>11</v>
      </c>
      <c r="H307" s="56" t="s">
        <v>724</v>
      </c>
      <c r="I307" s="67" t="s">
        <v>713</v>
      </c>
      <c r="J307" s="58">
        <v>27731.25</v>
      </c>
      <c r="K307" s="65"/>
    </row>
    <row r="308" spans="1:11" ht="60.75" thickBot="1">
      <c r="A308" s="110" t="s">
        <v>1009</v>
      </c>
      <c r="B308" s="51" t="s">
        <v>1516</v>
      </c>
      <c r="C308" s="61" t="s">
        <v>725</v>
      </c>
      <c r="D308" s="51" t="s">
        <v>25</v>
      </c>
      <c r="E308" s="67" t="s">
        <v>720</v>
      </c>
      <c r="F308" s="58">
        <v>118125</v>
      </c>
      <c r="G308" s="51" t="s">
        <v>189</v>
      </c>
      <c r="H308" s="56" t="s">
        <v>37</v>
      </c>
      <c r="I308" s="67" t="s">
        <v>726</v>
      </c>
      <c r="J308" s="92">
        <v>118125</v>
      </c>
      <c r="K308" s="65"/>
    </row>
    <row r="309" spans="1:11" ht="60.75" thickBot="1">
      <c r="A309" s="110" t="s">
        <v>1010</v>
      </c>
      <c r="B309" s="51" t="s">
        <v>1517</v>
      </c>
      <c r="C309" s="61" t="s">
        <v>727</v>
      </c>
      <c r="D309" s="51" t="s">
        <v>25</v>
      </c>
      <c r="E309" s="67" t="s">
        <v>668</v>
      </c>
      <c r="F309" s="58">
        <v>4000.5</v>
      </c>
      <c r="G309" s="51" t="s">
        <v>11</v>
      </c>
      <c r="H309" s="56" t="s">
        <v>37</v>
      </c>
      <c r="I309" s="67" t="s">
        <v>714</v>
      </c>
      <c r="J309" s="190">
        <v>4000.5</v>
      </c>
      <c r="K309" s="65"/>
    </row>
    <row r="310" spans="1:11" ht="45.75" thickBot="1">
      <c r="A310" s="110" t="s">
        <v>1011</v>
      </c>
      <c r="B310" s="51" t="s">
        <v>1518</v>
      </c>
      <c r="C310" s="61" t="s">
        <v>728</v>
      </c>
      <c r="D310" s="51" t="s">
        <v>25</v>
      </c>
      <c r="E310" s="67" t="s">
        <v>387</v>
      </c>
      <c r="F310" s="58">
        <v>121413.6</v>
      </c>
      <c r="G310" s="51" t="s">
        <v>11</v>
      </c>
      <c r="H310" s="56" t="s">
        <v>58</v>
      </c>
      <c r="I310" s="67" t="s">
        <v>729</v>
      </c>
      <c r="J310" s="190">
        <v>121413.6</v>
      </c>
      <c r="K310" s="65"/>
    </row>
    <row r="311" spans="1:11" ht="30.75" thickBot="1">
      <c r="A311" s="110" t="s">
        <v>1012</v>
      </c>
      <c r="B311" s="51" t="s">
        <v>1519</v>
      </c>
      <c r="C311" s="81"/>
      <c r="D311" s="21" t="s">
        <v>10</v>
      </c>
      <c r="E311" s="43" t="s">
        <v>685</v>
      </c>
      <c r="F311" s="78">
        <v>1254137.8600000001</v>
      </c>
      <c r="G311" s="51" t="s">
        <v>686</v>
      </c>
      <c r="H311" s="41" t="s">
        <v>114</v>
      </c>
      <c r="I311" s="43" t="s">
        <v>616</v>
      </c>
      <c r="J311" s="78">
        <v>1254137.8600000001</v>
      </c>
      <c r="K311" s="65"/>
    </row>
    <row r="312" spans="1:11" ht="45.75" thickBot="1">
      <c r="A312" s="110" t="s">
        <v>1013</v>
      </c>
      <c r="B312" s="51" t="s">
        <v>1520</v>
      </c>
      <c r="C312" s="89" t="s">
        <v>691</v>
      </c>
      <c r="D312" s="21" t="s">
        <v>10</v>
      </c>
      <c r="E312" s="83" t="s">
        <v>123</v>
      </c>
      <c r="F312" s="84">
        <v>446706.25</v>
      </c>
      <c r="G312" s="51" t="s">
        <v>163</v>
      </c>
      <c r="H312" s="85" t="s">
        <v>61</v>
      </c>
      <c r="I312" s="83" t="s">
        <v>394</v>
      </c>
      <c r="J312" s="91">
        <v>446706.25</v>
      </c>
      <c r="K312" s="65"/>
    </row>
    <row r="313" spans="1:11" ht="45.75" thickBot="1">
      <c r="A313" s="110" t="s">
        <v>1014</v>
      </c>
      <c r="B313" s="51" t="s">
        <v>1521</v>
      </c>
      <c r="C313" s="93" t="s">
        <v>379</v>
      </c>
      <c r="D313" s="21" t="s">
        <v>10</v>
      </c>
      <c r="E313" s="83" t="s">
        <v>123</v>
      </c>
      <c r="F313" s="84">
        <v>148050</v>
      </c>
      <c r="G313" s="51" t="s">
        <v>11</v>
      </c>
      <c r="H313" s="85" t="s">
        <v>48</v>
      </c>
      <c r="I313" s="83" t="s">
        <v>689</v>
      </c>
      <c r="J313" s="84">
        <v>148050</v>
      </c>
      <c r="K313" s="65"/>
    </row>
    <row r="314" spans="1:11" ht="45.75" thickBot="1">
      <c r="A314" s="110" t="s">
        <v>1015</v>
      </c>
      <c r="B314" s="51" t="s">
        <v>1522</v>
      </c>
      <c r="C314" s="93" t="s">
        <v>379</v>
      </c>
      <c r="D314" s="21" t="s">
        <v>10</v>
      </c>
      <c r="E314" s="83" t="s">
        <v>679</v>
      </c>
      <c r="F314" s="84">
        <v>185465.7</v>
      </c>
      <c r="G314" s="51" t="s">
        <v>11</v>
      </c>
      <c r="H314" s="85" t="s">
        <v>28</v>
      </c>
      <c r="I314" s="83" t="s">
        <v>683</v>
      </c>
      <c r="J314" s="84">
        <v>185465.7</v>
      </c>
      <c r="K314" s="65"/>
    </row>
    <row r="315" spans="1:11" ht="45.75" thickBot="1">
      <c r="A315" s="110" t="s">
        <v>1016</v>
      </c>
      <c r="B315" s="51" t="s">
        <v>1523</v>
      </c>
      <c r="C315" s="89" t="s">
        <v>692</v>
      </c>
      <c r="D315" s="21" t="s">
        <v>10</v>
      </c>
      <c r="E315" s="86" t="s">
        <v>688</v>
      </c>
      <c r="F315" s="87">
        <v>405463.9</v>
      </c>
      <c r="G315" s="51" t="s">
        <v>11</v>
      </c>
      <c r="H315" s="88" t="s">
        <v>687</v>
      </c>
      <c r="I315" s="86" t="s">
        <v>690</v>
      </c>
      <c r="J315" s="87">
        <v>405463.9</v>
      </c>
      <c r="K315" s="65"/>
    </row>
    <row r="316" spans="1:11" ht="45.75" thickBot="1">
      <c r="A316" s="110" t="s">
        <v>1017</v>
      </c>
      <c r="B316" s="51" t="s">
        <v>1524</v>
      </c>
      <c r="C316" s="89" t="s">
        <v>705</v>
      </c>
      <c r="D316" s="21" t="s">
        <v>10</v>
      </c>
      <c r="E316" s="86" t="s">
        <v>706</v>
      </c>
      <c r="F316" s="87">
        <v>1034268.18</v>
      </c>
      <c r="G316" s="51" t="s">
        <v>11</v>
      </c>
      <c r="H316" s="88" t="s">
        <v>53</v>
      </c>
      <c r="I316" s="86" t="s">
        <v>704</v>
      </c>
      <c r="J316" s="87">
        <v>1034268.18</v>
      </c>
      <c r="K316" s="65"/>
    </row>
    <row r="317" spans="1:11" ht="45.75" thickBot="1">
      <c r="A317" s="110" t="s">
        <v>1018</v>
      </c>
      <c r="B317" s="51" t="s">
        <v>1525</v>
      </c>
      <c r="C317" s="89" t="s">
        <v>692</v>
      </c>
      <c r="D317" s="21" t="s">
        <v>10</v>
      </c>
      <c r="E317" s="86" t="s">
        <v>707</v>
      </c>
      <c r="F317" s="87">
        <v>220042.08</v>
      </c>
      <c r="G317" s="51" t="s">
        <v>11</v>
      </c>
      <c r="H317" s="88" t="s">
        <v>699</v>
      </c>
      <c r="I317" s="86" t="s">
        <v>710</v>
      </c>
      <c r="J317" s="87">
        <v>220042.08</v>
      </c>
      <c r="K317" s="65"/>
    </row>
    <row r="318" spans="1:11" ht="45.75" thickBot="1">
      <c r="A318" s="110" t="s">
        <v>1019</v>
      </c>
      <c r="B318" s="51" t="s">
        <v>1526</v>
      </c>
      <c r="C318" s="89" t="s">
        <v>692</v>
      </c>
      <c r="D318" s="21" t="s">
        <v>10</v>
      </c>
      <c r="E318" s="86" t="s">
        <v>251</v>
      </c>
      <c r="F318" s="87">
        <v>145317.15</v>
      </c>
      <c r="G318" s="51" t="s">
        <v>11</v>
      </c>
      <c r="H318" s="88" t="s">
        <v>708</v>
      </c>
      <c r="I318" s="86" t="s">
        <v>709</v>
      </c>
      <c r="J318" s="87">
        <v>145317.15</v>
      </c>
      <c r="K318" s="65"/>
    </row>
    <row r="319" spans="1:11" ht="45.75" thickBot="1">
      <c r="A319" s="110" t="s">
        <v>1020</v>
      </c>
      <c r="B319" s="51" t="s">
        <v>1527</v>
      </c>
      <c r="C319" s="89" t="s">
        <v>694</v>
      </c>
      <c r="D319" s="21" t="s">
        <v>10</v>
      </c>
      <c r="E319" s="86" t="s">
        <v>707</v>
      </c>
      <c r="F319" s="87">
        <v>311723.95</v>
      </c>
      <c r="G319" s="51" t="s">
        <v>11</v>
      </c>
      <c r="H319" s="88" t="s">
        <v>37</v>
      </c>
      <c r="I319" s="86" t="s">
        <v>710</v>
      </c>
      <c r="J319" s="87">
        <v>311723.95</v>
      </c>
      <c r="K319" s="65"/>
    </row>
    <row r="320" spans="1:11" ht="45.75" thickBot="1">
      <c r="A320" s="110" t="s">
        <v>1021</v>
      </c>
      <c r="B320" s="51" t="s">
        <v>1528</v>
      </c>
      <c r="C320" s="89" t="s">
        <v>694</v>
      </c>
      <c r="D320" s="21" t="s">
        <v>10</v>
      </c>
      <c r="E320" s="86" t="s">
        <v>262</v>
      </c>
      <c r="F320" s="87">
        <v>87400.4</v>
      </c>
      <c r="G320" s="51" t="s">
        <v>11</v>
      </c>
      <c r="H320" s="88" t="s">
        <v>28</v>
      </c>
      <c r="I320" s="86" t="s">
        <v>711</v>
      </c>
      <c r="J320" s="87">
        <v>87400.4</v>
      </c>
      <c r="K320" s="65"/>
    </row>
    <row r="321" spans="1:11" ht="45.75" thickBot="1">
      <c r="A321" s="110" t="s">
        <v>1022</v>
      </c>
      <c r="B321" s="51" t="s">
        <v>1529</v>
      </c>
      <c r="C321" s="89" t="s">
        <v>692</v>
      </c>
      <c r="D321" s="21" t="s">
        <v>10</v>
      </c>
      <c r="E321" s="86" t="s">
        <v>712</v>
      </c>
      <c r="F321" s="87">
        <v>17289</v>
      </c>
      <c r="G321" s="51" t="s">
        <v>11</v>
      </c>
      <c r="H321" s="88" t="s">
        <v>701</v>
      </c>
      <c r="I321" s="86" t="s">
        <v>713</v>
      </c>
      <c r="J321" s="91">
        <v>17289</v>
      </c>
      <c r="K321" s="65"/>
    </row>
    <row r="322" spans="1:11" ht="45.75" thickBot="1">
      <c r="A322" s="110" t="s">
        <v>1023</v>
      </c>
      <c r="B322" s="51" t="s">
        <v>1530</v>
      </c>
      <c r="C322" s="89" t="s">
        <v>694</v>
      </c>
      <c r="D322" s="21" t="s">
        <v>10</v>
      </c>
      <c r="E322" s="86" t="s">
        <v>668</v>
      </c>
      <c r="F322" s="87">
        <v>95541.64</v>
      </c>
      <c r="G322" s="51" t="s">
        <v>11</v>
      </c>
      <c r="H322" s="88" t="s">
        <v>116</v>
      </c>
      <c r="I322" s="86" t="s">
        <v>714</v>
      </c>
      <c r="J322" s="87">
        <v>95541.64</v>
      </c>
      <c r="K322" s="65"/>
    </row>
    <row r="323" spans="1:11" ht="45.75" thickBot="1">
      <c r="A323" s="110" t="s">
        <v>1024</v>
      </c>
      <c r="B323" s="51" t="s">
        <v>1531</v>
      </c>
      <c r="C323" s="89" t="s">
        <v>692</v>
      </c>
      <c r="D323" s="21" t="s">
        <v>10</v>
      </c>
      <c r="E323" s="86" t="s">
        <v>715</v>
      </c>
      <c r="F323" s="87">
        <v>41457.5</v>
      </c>
      <c r="G323" s="51" t="s">
        <v>11</v>
      </c>
      <c r="H323" s="88" t="s">
        <v>716</v>
      </c>
      <c r="I323" s="86" t="s">
        <v>717</v>
      </c>
      <c r="J323" s="91">
        <v>41457.5</v>
      </c>
      <c r="K323" s="65"/>
    </row>
    <row r="324" spans="1:11" ht="45.75" thickBot="1">
      <c r="A324" s="110" t="s">
        <v>1025</v>
      </c>
      <c r="B324" s="51" t="s">
        <v>1532</v>
      </c>
      <c r="C324" s="94" t="s">
        <v>719</v>
      </c>
      <c r="D324" s="21" t="s">
        <v>10</v>
      </c>
      <c r="E324" s="86" t="s">
        <v>720</v>
      </c>
      <c r="F324" s="87">
        <v>686643.75</v>
      </c>
      <c r="G324" s="21" t="s">
        <v>11</v>
      </c>
      <c r="H324" s="88" t="s">
        <v>718</v>
      </c>
      <c r="I324" s="86" t="s">
        <v>721</v>
      </c>
      <c r="J324" s="95">
        <v>686643.75</v>
      </c>
      <c r="K324" s="65"/>
    </row>
    <row r="325" spans="1:11" ht="60.75" thickBot="1">
      <c r="A325" s="110" t="s">
        <v>1026</v>
      </c>
      <c r="B325" s="51" t="s">
        <v>1533</v>
      </c>
      <c r="C325" s="89" t="s">
        <v>692</v>
      </c>
      <c r="D325" s="21" t="s">
        <v>10</v>
      </c>
      <c r="E325" s="67" t="s">
        <v>678</v>
      </c>
      <c r="F325" s="58">
        <v>810927.8</v>
      </c>
      <c r="G325" s="51" t="s">
        <v>66</v>
      </c>
      <c r="H325" s="88" t="s">
        <v>687</v>
      </c>
      <c r="I325" s="67" t="s">
        <v>693</v>
      </c>
      <c r="J325" s="91">
        <v>0</v>
      </c>
    </row>
    <row r="326" spans="1:11" ht="60.75" thickBot="1">
      <c r="A326" s="110" t="s">
        <v>1027</v>
      </c>
      <c r="B326" s="51" t="s">
        <v>1534</v>
      </c>
      <c r="C326" s="61" t="s">
        <v>694</v>
      </c>
      <c r="D326" s="21" t="s">
        <v>10</v>
      </c>
      <c r="E326" s="67" t="s">
        <v>124</v>
      </c>
      <c r="F326" s="58">
        <v>191083.28</v>
      </c>
      <c r="G326" s="51" t="s">
        <v>66</v>
      </c>
      <c r="H326" s="56" t="s">
        <v>116</v>
      </c>
      <c r="I326" s="67" t="s">
        <v>695</v>
      </c>
      <c r="J326" s="91">
        <v>0</v>
      </c>
      <c r="K326" s="65"/>
    </row>
    <row r="327" spans="1:11" ht="60.75" thickBot="1">
      <c r="A327" s="110" t="s">
        <v>1028</v>
      </c>
      <c r="B327" s="51" t="s">
        <v>1535</v>
      </c>
      <c r="C327" s="61" t="s">
        <v>692</v>
      </c>
      <c r="D327" s="51" t="s">
        <v>10</v>
      </c>
      <c r="E327" s="67" t="s">
        <v>696</v>
      </c>
      <c r="F327" s="58">
        <v>440084.15</v>
      </c>
      <c r="G327" s="51" t="s">
        <v>66</v>
      </c>
      <c r="H327" s="56" t="s">
        <v>699</v>
      </c>
      <c r="I327" s="67" t="s">
        <v>700</v>
      </c>
      <c r="J327" s="52">
        <v>0</v>
      </c>
      <c r="K327" s="65"/>
    </row>
    <row r="328" spans="1:11" ht="60.75" thickBot="1">
      <c r="A328" s="110" t="s">
        <v>1029</v>
      </c>
      <c r="B328" s="51" t="s">
        <v>1536</v>
      </c>
      <c r="C328" s="61" t="s">
        <v>694</v>
      </c>
      <c r="D328" s="51" t="s">
        <v>10</v>
      </c>
      <c r="E328" s="67" t="s">
        <v>124</v>
      </c>
      <c r="F328" s="58">
        <v>174800.81</v>
      </c>
      <c r="G328" s="51" t="s">
        <v>66</v>
      </c>
      <c r="H328" s="56" t="s">
        <v>28</v>
      </c>
      <c r="I328" s="67" t="s">
        <v>695</v>
      </c>
      <c r="J328" s="52">
        <v>0</v>
      </c>
      <c r="K328" s="65"/>
    </row>
    <row r="329" spans="1:11" ht="60.75" thickBot="1">
      <c r="A329" s="110" t="s">
        <v>1030</v>
      </c>
      <c r="B329" s="51" t="s">
        <v>1537</v>
      </c>
      <c r="C329" s="61" t="s">
        <v>692</v>
      </c>
      <c r="D329" s="51" t="s">
        <v>10</v>
      </c>
      <c r="E329" s="67" t="s">
        <v>251</v>
      </c>
      <c r="F329" s="58">
        <v>34578</v>
      </c>
      <c r="G329" s="51" t="s">
        <v>66</v>
      </c>
      <c r="H329" s="56" t="s">
        <v>701</v>
      </c>
      <c r="I329" s="67" t="s">
        <v>702</v>
      </c>
      <c r="J329" s="52">
        <v>0</v>
      </c>
      <c r="K329" s="65"/>
    </row>
    <row r="330" spans="1:11" ht="60.75" thickBot="1">
      <c r="A330" s="110" t="s">
        <v>1031</v>
      </c>
      <c r="B330" s="51" t="s">
        <v>1538</v>
      </c>
      <c r="C330" s="61" t="s">
        <v>694</v>
      </c>
      <c r="D330" s="51" t="s">
        <v>10</v>
      </c>
      <c r="E330" s="67" t="s">
        <v>124</v>
      </c>
      <c r="F330" s="58">
        <v>623447.9</v>
      </c>
      <c r="G330" s="51" t="s">
        <v>66</v>
      </c>
      <c r="H330" s="56" t="s">
        <v>37</v>
      </c>
      <c r="I330" s="67" t="s">
        <v>703</v>
      </c>
      <c r="J330" s="52">
        <v>0</v>
      </c>
      <c r="K330" s="65"/>
    </row>
    <row r="331" spans="1:11" ht="60.75" thickBot="1">
      <c r="A331" s="110" t="s">
        <v>1032</v>
      </c>
      <c r="B331" s="51" t="s">
        <v>1539</v>
      </c>
      <c r="C331" s="61" t="s">
        <v>705</v>
      </c>
      <c r="D331" s="51" t="s">
        <v>10</v>
      </c>
      <c r="E331" s="67" t="s">
        <v>706</v>
      </c>
      <c r="F331" s="58">
        <v>3102804.54</v>
      </c>
      <c r="G331" s="51" t="s">
        <v>730</v>
      </c>
      <c r="H331" s="56" t="s">
        <v>53</v>
      </c>
      <c r="I331" s="67" t="s">
        <v>731</v>
      </c>
      <c r="J331" s="52">
        <v>0</v>
      </c>
      <c r="K331" s="65"/>
    </row>
    <row r="332" spans="1:11" ht="60.75" thickBot="1">
      <c r="A332" s="110" t="s">
        <v>1033</v>
      </c>
      <c r="B332" s="51" t="s">
        <v>1540</v>
      </c>
      <c r="C332" s="61" t="s">
        <v>692</v>
      </c>
      <c r="D332" s="51" t="s">
        <v>10</v>
      </c>
      <c r="E332" s="67" t="s">
        <v>329</v>
      </c>
      <c r="F332" s="58">
        <v>82915</v>
      </c>
      <c r="G332" s="51" t="s">
        <v>66</v>
      </c>
      <c r="H332" s="56" t="s">
        <v>716</v>
      </c>
      <c r="I332" s="67" t="s">
        <v>732</v>
      </c>
      <c r="J332" s="52">
        <v>0</v>
      </c>
      <c r="K332" s="65"/>
    </row>
    <row r="333" spans="1:11" ht="60.75" thickBot="1">
      <c r="A333" s="110" t="s">
        <v>1034</v>
      </c>
      <c r="B333" s="51" t="s">
        <v>1541</v>
      </c>
      <c r="C333" s="61" t="s">
        <v>692</v>
      </c>
      <c r="D333" s="51" t="s">
        <v>10</v>
      </c>
      <c r="E333" s="67" t="s">
        <v>251</v>
      </c>
      <c r="F333" s="58">
        <v>290634.3</v>
      </c>
      <c r="G333" s="51" t="s">
        <v>66</v>
      </c>
      <c r="H333" s="56" t="s">
        <v>708</v>
      </c>
      <c r="I333" s="67" t="s">
        <v>702</v>
      </c>
      <c r="J333" s="52">
        <v>0</v>
      </c>
      <c r="K333" s="65"/>
    </row>
    <row r="334" spans="1:11" ht="60.75" thickBot="1">
      <c r="A334" s="110" t="s">
        <v>1035</v>
      </c>
      <c r="B334" s="51" t="s">
        <v>1542</v>
      </c>
      <c r="C334" s="61" t="s">
        <v>692</v>
      </c>
      <c r="D334" s="51" t="s">
        <v>10</v>
      </c>
      <c r="E334" s="67" t="s">
        <v>733</v>
      </c>
      <c r="F334" s="58">
        <v>95340</v>
      </c>
      <c r="G334" s="51" t="s">
        <v>66</v>
      </c>
      <c r="H334" s="56" t="s">
        <v>734</v>
      </c>
      <c r="I334" s="67" t="s">
        <v>735</v>
      </c>
      <c r="J334" s="52">
        <v>0</v>
      </c>
      <c r="K334" s="65"/>
    </row>
    <row r="335" spans="1:11" ht="60.75" thickBot="1">
      <c r="A335" s="110" t="s">
        <v>1036</v>
      </c>
      <c r="B335" s="51" t="s">
        <v>1543</v>
      </c>
      <c r="C335" s="61" t="s">
        <v>692</v>
      </c>
      <c r="D335" s="51" t="s">
        <v>10</v>
      </c>
      <c r="E335" s="67" t="s">
        <v>707</v>
      </c>
      <c r="F335" s="58">
        <v>62956.83</v>
      </c>
      <c r="G335" s="51" t="s">
        <v>66</v>
      </c>
      <c r="H335" s="56" t="s">
        <v>736</v>
      </c>
      <c r="I335" s="67" t="s">
        <v>737</v>
      </c>
      <c r="J335" s="52">
        <v>0</v>
      </c>
      <c r="K335" s="65"/>
    </row>
    <row r="336" spans="1:11" ht="60.75" thickBot="1">
      <c r="A336" s="110" t="s">
        <v>1037</v>
      </c>
      <c r="B336" s="51" t="s">
        <v>1544</v>
      </c>
      <c r="C336" s="61" t="s">
        <v>738</v>
      </c>
      <c r="D336" s="51" t="s">
        <v>10</v>
      </c>
      <c r="E336" s="67" t="s">
        <v>720</v>
      </c>
      <c r="F336" s="58">
        <v>614124.54</v>
      </c>
      <c r="G336" s="51" t="s">
        <v>66</v>
      </c>
      <c r="H336" s="56" t="s">
        <v>14</v>
      </c>
      <c r="I336" s="67" t="s">
        <v>739</v>
      </c>
      <c r="J336" s="52">
        <v>0</v>
      </c>
      <c r="K336" s="65"/>
    </row>
    <row r="337" spans="1:11" ht="60.75" thickBot="1">
      <c r="A337" s="110" t="s">
        <v>1038</v>
      </c>
      <c r="B337" s="51" t="s">
        <v>1545</v>
      </c>
      <c r="C337" s="61" t="s">
        <v>738</v>
      </c>
      <c r="D337" s="51" t="s">
        <v>10</v>
      </c>
      <c r="E337" s="67" t="s">
        <v>347</v>
      </c>
      <c r="F337" s="58">
        <v>251199</v>
      </c>
      <c r="G337" s="51" t="s">
        <v>66</v>
      </c>
      <c r="H337" s="56" t="s">
        <v>180</v>
      </c>
      <c r="I337" s="67" t="s">
        <v>740</v>
      </c>
      <c r="J337" s="52">
        <v>0</v>
      </c>
      <c r="K337" s="65"/>
    </row>
    <row r="338" spans="1:11" ht="60.75" thickBot="1">
      <c r="A338" s="110" t="s">
        <v>1039</v>
      </c>
      <c r="B338" s="51" t="s">
        <v>1546</v>
      </c>
      <c r="C338" s="61" t="s">
        <v>738</v>
      </c>
      <c r="D338" s="51" t="s">
        <v>10</v>
      </c>
      <c r="E338" s="67" t="s">
        <v>347</v>
      </c>
      <c r="F338" s="58">
        <v>10766.2</v>
      </c>
      <c r="G338" s="51" t="s">
        <v>66</v>
      </c>
      <c r="H338" s="56" t="s">
        <v>33</v>
      </c>
      <c r="I338" s="67" t="s">
        <v>740</v>
      </c>
      <c r="J338" s="52">
        <v>0</v>
      </c>
      <c r="K338" s="65"/>
    </row>
    <row r="339" spans="1:11" ht="30.75" thickBot="1">
      <c r="A339" s="110" t="s">
        <v>1040</v>
      </c>
      <c r="B339" s="51" t="s">
        <v>1547</v>
      </c>
      <c r="C339" s="82" t="s">
        <v>745</v>
      </c>
      <c r="D339" s="51" t="s">
        <v>25</v>
      </c>
      <c r="E339" s="21" t="s">
        <v>746</v>
      </c>
      <c r="F339" s="23">
        <v>50957.19</v>
      </c>
      <c r="G339" s="2" t="s">
        <v>30</v>
      </c>
      <c r="H339" s="2" t="s">
        <v>38</v>
      </c>
      <c r="I339" s="2" t="s">
        <v>55</v>
      </c>
      <c r="J339" s="23">
        <v>50957.19</v>
      </c>
      <c r="K339" s="65"/>
    </row>
    <row r="340" spans="1:11" ht="30.75" thickBot="1">
      <c r="A340" s="110" t="s">
        <v>1041</v>
      </c>
      <c r="B340" s="51" t="s">
        <v>1548</v>
      </c>
      <c r="C340" s="82" t="s">
        <v>747</v>
      </c>
      <c r="D340" s="51" t="s">
        <v>25</v>
      </c>
      <c r="E340" s="21" t="s">
        <v>436</v>
      </c>
      <c r="F340" s="23">
        <v>39030.71</v>
      </c>
      <c r="G340" s="2" t="s">
        <v>30</v>
      </c>
      <c r="H340" s="2" t="s">
        <v>14</v>
      </c>
      <c r="I340" s="2" t="s">
        <v>55</v>
      </c>
      <c r="J340" s="23">
        <v>39030.71</v>
      </c>
      <c r="K340" s="65"/>
    </row>
    <row r="341" spans="1:11" ht="45.75" thickBot="1">
      <c r="A341" s="110" t="s">
        <v>1042</v>
      </c>
      <c r="B341" s="51" t="s">
        <v>1549</v>
      </c>
      <c r="C341" s="82" t="s">
        <v>748</v>
      </c>
      <c r="D341" s="51" t="s">
        <v>25</v>
      </c>
      <c r="E341" s="21" t="s">
        <v>749</v>
      </c>
      <c r="F341" s="23">
        <v>60127.33</v>
      </c>
      <c r="G341" s="2" t="s">
        <v>30</v>
      </c>
      <c r="H341" s="2" t="s">
        <v>33</v>
      </c>
      <c r="I341" s="2" t="s">
        <v>55</v>
      </c>
      <c r="J341" s="23">
        <v>60127.33</v>
      </c>
      <c r="K341" s="65"/>
    </row>
    <row r="342" spans="1:11" ht="45.75" thickBot="1">
      <c r="A342" s="110" t="s">
        <v>1043</v>
      </c>
      <c r="B342" s="51" t="s">
        <v>1550</v>
      </c>
      <c r="C342" s="82" t="s">
        <v>750</v>
      </c>
      <c r="D342" s="51" t="s">
        <v>25</v>
      </c>
      <c r="E342" s="21" t="s">
        <v>751</v>
      </c>
      <c r="F342" s="23">
        <v>109744.74</v>
      </c>
      <c r="G342" s="2" t="s">
        <v>30</v>
      </c>
      <c r="H342" s="2" t="s">
        <v>33</v>
      </c>
      <c r="I342" s="2" t="s">
        <v>55</v>
      </c>
      <c r="J342" s="23">
        <v>109744.74</v>
      </c>
      <c r="K342" s="65"/>
    </row>
    <row r="343" spans="1:11" ht="30.75" thickBot="1">
      <c r="A343" s="110" t="s">
        <v>1044</v>
      </c>
      <c r="B343" s="51" t="s">
        <v>1551</v>
      </c>
      <c r="C343" s="82" t="s">
        <v>752</v>
      </c>
      <c r="D343" s="51" t="s">
        <v>25</v>
      </c>
      <c r="E343" s="21" t="s">
        <v>751</v>
      </c>
      <c r="F343" s="23">
        <v>60701.51</v>
      </c>
      <c r="G343" s="2" t="s">
        <v>30</v>
      </c>
      <c r="H343" s="2" t="s">
        <v>38</v>
      </c>
      <c r="I343" s="2" t="s">
        <v>55</v>
      </c>
      <c r="J343" s="23">
        <v>60701.51</v>
      </c>
      <c r="K343" s="65"/>
    </row>
    <row r="344" spans="1:11" ht="45.75" thickBot="1">
      <c r="A344" s="110" t="s">
        <v>1045</v>
      </c>
      <c r="B344" s="51" t="s">
        <v>1552</v>
      </c>
      <c r="C344" s="82" t="s">
        <v>759</v>
      </c>
      <c r="D344" s="51" t="s">
        <v>25</v>
      </c>
      <c r="E344" s="21" t="s">
        <v>760</v>
      </c>
      <c r="F344" s="23">
        <v>37585</v>
      </c>
      <c r="G344" s="2" t="s">
        <v>761</v>
      </c>
      <c r="H344" s="2" t="s">
        <v>165</v>
      </c>
      <c r="I344" s="2" t="s">
        <v>760</v>
      </c>
      <c r="J344" s="92">
        <v>37585</v>
      </c>
      <c r="K344" s="65"/>
    </row>
    <row r="345" spans="1:11" ht="45.75" thickBot="1">
      <c r="A345" s="110" t="s">
        <v>1046</v>
      </c>
      <c r="B345" s="51" t="s">
        <v>1553</v>
      </c>
      <c r="C345" s="82" t="s">
        <v>753</v>
      </c>
      <c r="D345" s="51" t="s">
        <v>25</v>
      </c>
      <c r="E345" s="21" t="s">
        <v>755</v>
      </c>
      <c r="F345" s="23">
        <v>120481.25</v>
      </c>
      <c r="G345" s="2" t="s">
        <v>756</v>
      </c>
      <c r="H345" s="2" t="s">
        <v>757</v>
      </c>
      <c r="I345" s="2" t="s">
        <v>377</v>
      </c>
      <c r="J345" s="92">
        <v>120481.25</v>
      </c>
      <c r="K345" s="65"/>
    </row>
    <row r="346" spans="1:11" ht="45.75" thickBot="1">
      <c r="A346" s="110" t="s">
        <v>1047</v>
      </c>
      <c r="B346" s="51" t="s">
        <v>1554</v>
      </c>
      <c r="C346" s="82" t="s">
        <v>758</v>
      </c>
      <c r="D346" s="51" t="s">
        <v>25</v>
      </c>
      <c r="E346" s="21" t="s">
        <v>754</v>
      </c>
      <c r="F346" s="23">
        <v>59850</v>
      </c>
      <c r="G346" s="2" t="s">
        <v>30</v>
      </c>
      <c r="H346" s="2" t="s">
        <v>58</v>
      </c>
      <c r="I346" s="2" t="s">
        <v>55</v>
      </c>
      <c r="J346" s="23">
        <v>59850</v>
      </c>
      <c r="K346" s="65"/>
    </row>
    <row r="347" spans="1:11" ht="60.75" thickBot="1">
      <c r="A347" s="110" t="s">
        <v>1048</v>
      </c>
      <c r="B347" s="51" t="s">
        <v>1555</v>
      </c>
      <c r="C347" s="81"/>
      <c r="D347" s="21" t="s">
        <v>10</v>
      </c>
      <c r="E347" s="43" t="s">
        <v>418</v>
      </c>
      <c r="F347" s="78">
        <v>374144.4</v>
      </c>
      <c r="G347" s="51" t="s">
        <v>11</v>
      </c>
      <c r="H347" s="41" t="s">
        <v>14</v>
      </c>
      <c r="I347" s="43" t="s">
        <v>762</v>
      </c>
      <c r="J347" s="78">
        <v>374144.4</v>
      </c>
      <c r="K347" s="65"/>
    </row>
    <row r="348" spans="1:11" ht="45.75" thickBot="1">
      <c r="A348" s="110" t="s">
        <v>1049</v>
      </c>
      <c r="B348" s="51" t="s">
        <v>1556</v>
      </c>
      <c r="C348" s="61" t="s">
        <v>738</v>
      </c>
      <c r="D348" s="51" t="s">
        <v>10</v>
      </c>
      <c r="E348" s="67" t="s">
        <v>669</v>
      </c>
      <c r="F348" s="58">
        <v>307062.27</v>
      </c>
      <c r="G348" s="2" t="s">
        <v>11</v>
      </c>
      <c r="H348" s="72" t="s">
        <v>14</v>
      </c>
      <c r="I348" s="96" t="s">
        <v>763</v>
      </c>
      <c r="J348" s="190">
        <v>307062.27</v>
      </c>
      <c r="K348" s="65"/>
    </row>
    <row r="349" spans="1:11" ht="45.75" thickBot="1">
      <c r="A349" s="110" t="s">
        <v>1050</v>
      </c>
      <c r="B349" s="51" t="s">
        <v>1557</v>
      </c>
      <c r="C349" s="61" t="s">
        <v>692</v>
      </c>
      <c r="D349" s="51" t="s">
        <v>10</v>
      </c>
      <c r="E349" s="67" t="s">
        <v>394</v>
      </c>
      <c r="F349" s="58">
        <v>31481.86</v>
      </c>
      <c r="G349" s="2" t="s">
        <v>11</v>
      </c>
      <c r="H349" s="72" t="s">
        <v>736</v>
      </c>
      <c r="I349" s="96" t="s">
        <v>764</v>
      </c>
      <c r="J349" s="190">
        <v>31481.86</v>
      </c>
      <c r="K349" s="65"/>
    </row>
    <row r="350" spans="1:11" ht="45.75" thickBot="1">
      <c r="A350" s="110" t="s">
        <v>1051</v>
      </c>
      <c r="B350" s="51" t="s">
        <v>1558</v>
      </c>
      <c r="C350" s="61" t="s">
        <v>738</v>
      </c>
      <c r="D350" s="51" t="s">
        <v>10</v>
      </c>
      <c r="E350" s="67" t="s">
        <v>765</v>
      </c>
      <c r="F350" s="58">
        <v>138175.26999999999</v>
      </c>
      <c r="G350" s="2" t="s">
        <v>11</v>
      </c>
      <c r="H350" s="72" t="s">
        <v>38</v>
      </c>
      <c r="I350" s="96" t="s">
        <v>766</v>
      </c>
      <c r="J350" s="190">
        <v>138175.26999999999</v>
      </c>
      <c r="K350" s="65"/>
    </row>
    <row r="351" spans="1:11" ht="45.75" thickBot="1">
      <c r="A351" s="110" t="s">
        <v>1052</v>
      </c>
      <c r="B351" s="51" t="s">
        <v>1559</v>
      </c>
      <c r="C351" s="61" t="s">
        <v>738</v>
      </c>
      <c r="D351" s="51" t="s">
        <v>10</v>
      </c>
      <c r="E351" s="67" t="s">
        <v>767</v>
      </c>
      <c r="F351" s="58">
        <v>5383.1</v>
      </c>
      <c r="G351" s="2" t="s">
        <v>11</v>
      </c>
      <c r="H351" s="72" t="s">
        <v>33</v>
      </c>
      <c r="I351" s="96" t="s">
        <v>768</v>
      </c>
      <c r="J351" s="52">
        <v>2032.85</v>
      </c>
      <c r="K351" s="65"/>
    </row>
    <row r="352" spans="1:11" ht="45.75" thickBot="1">
      <c r="A352" s="110" t="s">
        <v>1053</v>
      </c>
      <c r="B352" s="51" t="s">
        <v>1560</v>
      </c>
      <c r="C352" s="61" t="s">
        <v>738</v>
      </c>
      <c r="D352" s="51" t="s">
        <v>10</v>
      </c>
      <c r="E352" s="67" t="s">
        <v>769</v>
      </c>
      <c r="F352" s="58">
        <v>125599.5</v>
      </c>
      <c r="G352" s="2" t="s">
        <v>11</v>
      </c>
      <c r="H352" s="72" t="s">
        <v>597</v>
      </c>
      <c r="I352" s="96" t="s">
        <v>770</v>
      </c>
      <c r="J352" s="52">
        <v>125599.5</v>
      </c>
      <c r="K352" s="65"/>
    </row>
    <row r="353" spans="1:11" ht="45.75" thickBot="1">
      <c r="A353" s="110" t="s">
        <v>1054</v>
      </c>
      <c r="B353" s="51" t="s">
        <v>1561</v>
      </c>
      <c r="C353" s="61" t="s">
        <v>738</v>
      </c>
      <c r="D353" s="51" t="s">
        <v>10</v>
      </c>
      <c r="E353" s="67" t="s">
        <v>771</v>
      </c>
      <c r="F353" s="58">
        <v>370820.1</v>
      </c>
      <c r="G353" s="2" t="s">
        <v>11</v>
      </c>
      <c r="H353" s="72" t="s">
        <v>71</v>
      </c>
      <c r="I353" s="96" t="s">
        <v>772</v>
      </c>
      <c r="J353" s="190">
        <v>370820.1</v>
      </c>
      <c r="K353" s="65"/>
    </row>
    <row r="354" spans="1:11" ht="45.75" thickBot="1">
      <c r="A354" s="110" t="s">
        <v>1055</v>
      </c>
      <c r="B354" s="51" t="s">
        <v>1562</v>
      </c>
      <c r="C354" s="61" t="s">
        <v>692</v>
      </c>
      <c r="D354" s="51" t="s">
        <v>10</v>
      </c>
      <c r="E354" s="67" t="s">
        <v>668</v>
      </c>
      <c r="F354" s="58">
        <v>47670</v>
      </c>
      <c r="G354" s="2" t="s">
        <v>11</v>
      </c>
      <c r="H354" s="72" t="s">
        <v>734</v>
      </c>
      <c r="I354" s="96" t="s">
        <v>714</v>
      </c>
      <c r="J354" s="58">
        <v>47670</v>
      </c>
      <c r="K354" s="65"/>
    </row>
    <row r="355" spans="1:11" ht="45.75" thickBot="1">
      <c r="A355" s="110" t="s">
        <v>1056</v>
      </c>
      <c r="B355" s="51" t="s">
        <v>1563</v>
      </c>
      <c r="C355" s="61" t="s">
        <v>692</v>
      </c>
      <c r="D355" s="51" t="s">
        <v>10</v>
      </c>
      <c r="E355" s="67" t="s">
        <v>773</v>
      </c>
      <c r="F355" s="58">
        <v>169240.25</v>
      </c>
      <c r="G355" s="2" t="s">
        <v>11</v>
      </c>
      <c r="H355" s="72" t="s">
        <v>44</v>
      </c>
      <c r="I355" s="96" t="s">
        <v>774</v>
      </c>
      <c r="J355" s="58">
        <v>169240.25</v>
      </c>
      <c r="K355" s="65"/>
    </row>
    <row r="356" spans="1:11" ht="60.75" thickBot="1">
      <c r="A356" s="110" t="s">
        <v>1057</v>
      </c>
      <c r="B356" s="51" t="s">
        <v>1564</v>
      </c>
      <c r="C356" s="97" t="s">
        <v>776</v>
      </c>
      <c r="D356" s="51" t="s">
        <v>10</v>
      </c>
      <c r="E356" s="67" t="s">
        <v>427</v>
      </c>
      <c r="F356" s="58">
        <v>2136312.6800000002</v>
      </c>
      <c r="G356" s="2" t="s">
        <v>11</v>
      </c>
      <c r="H356" s="72" t="s">
        <v>14</v>
      </c>
      <c r="I356" s="96" t="s">
        <v>775</v>
      </c>
      <c r="J356" s="190">
        <v>2136312.6800000002</v>
      </c>
      <c r="K356" s="65"/>
    </row>
    <row r="357" spans="1:11" ht="60.75" thickBot="1">
      <c r="A357" s="110" t="s">
        <v>1058</v>
      </c>
      <c r="B357" s="51" t="s">
        <v>1565</v>
      </c>
      <c r="C357" s="97" t="s">
        <v>776</v>
      </c>
      <c r="D357" s="51" t="s">
        <v>10</v>
      </c>
      <c r="E357" s="67" t="s">
        <v>436</v>
      </c>
      <c r="F357" s="58">
        <v>222542.25</v>
      </c>
      <c r="G357" s="2" t="s">
        <v>11</v>
      </c>
      <c r="H357" s="72" t="s">
        <v>12</v>
      </c>
      <c r="I357" s="96" t="s">
        <v>777</v>
      </c>
      <c r="J357" s="190">
        <v>222542.25</v>
      </c>
      <c r="K357" s="65"/>
    </row>
    <row r="358" spans="1:11" ht="60.75" thickBot="1">
      <c r="A358" s="110" t="s">
        <v>1059</v>
      </c>
      <c r="B358" s="51" t="s">
        <v>1566</v>
      </c>
      <c r="C358" s="97" t="s">
        <v>776</v>
      </c>
      <c r="D358" s="51" t="s">
        <v>10</v>
      </c>
      <c r="E358" s="67" t="s">
        <v>362</v>
      </c>
      <c r="F358" s="58">
        <v>572537.12</v>
      </c>
      <c r="G358" s="2" t="s">
        <v>11</v>
      </c>
      <c r="H358" s="72" t="s">
        <v>19</v>
      </c>
      <c r="I358" s="96" t="s">
        <v>778</v>
      </c>
      <c r="J358" s="190">
        <v>572537.12</v>
      </c>
      <c r="K358" s="65"/>
    </row>
    <row r="359" spans="1:11" ht="60.75" thickBot="1">
      <c r="A359" s="110" t="s">
        <v>1060</v>
      </c>
      <c r="B359" s="51" t="s">
        <v>1567</v>
      </c>
      <c r="C359" s="97" t="s">
        <v>776</v>
      </c>
      <c r="D359" s="51" t="s">
        <v>10</v>
      </c>
      <c r="E359" s="67" t="s">
        <v>779</v>
      </c>
      <c r="F359" s="58">
        <v>60881.94</v>
      </c>
      <c r="G359" s="2" t="s">
        <v>11</v>
      </c>
      <c r="H359" s="72" t="s">
        <v>38</v>
      </c>
      <c r="I359" s="96" t="s">
        <v>780</v>
      </c>
      <c r="J359" s="190">
        <v>60881.94</v>
      </c>
      <c r="K359" s="65"/>
    </row>
    <row r="360" spans="1:11" ht="60.75" thickBot="1">
      <c r="A360" s="110" t="s">
        <v>1061</v>
      </c>
      <c r="B360" s="51" t="s">
        <v>1568</v>
      </c>
      <c r="C360" s="97" t="s">
        <v>776</v>
      </c>
      <c r="D360" s="51" t="s">
        <v>10</v>
      </c>
      <c r="E360" s="67" t="s">
        <v>751</v>
      </c>
      <c r="F360" s="58">
        <v>584482.5</v>
      </c>
      <c r="G360" s="2" t="s">
        <v>11</v>
      </c>
      <c r="H360" s="72" t="s">
        <v>12</v>
      </c>
      <c r="I360" s="96" t="s">
        <v>781</v>
      </c>
      <c r="J360" s="190">
        <v>584482.5</v>
      </c>
      <c r="K360" s="65"/>
    </row>
    <row r="361" spans="1:11" ht="75.75" thickBot="1">
      <c r="A361" s="110" t="s">
        <v>1062</v>
      </c>
      <c r="B361" s="51" t="s">
        <v>1569</v>
      </c>
      <c r="C361" s="97" t="s">
        <v>782</v>
      </c>
      <c r="D361" s="51" t="s">
        <v>10</v>
      </c>
      <c r="E361" s="67" t="s">
        <v>751</v>
      </c>
      <c r="F361" s="58">
        <v>374850</v>
      </c>
      <c r="G361" s="2" t="s">
        <v>11</v>
      </c>
      <c r="H361" s="72" t="s">
        <v>369</v>
      </c>
      <c r="I361" s="96" t="s">
        <v>781</v>
      </c>
      <c r="J361" s="190">
        <v>374850</v>
      </c>
      <c r="K361" s="65"/>
    </row>
    <row r="362" spans="1:11" ht="60.75" thickBot="1">
      <c r="A362" s="110" t="s">
        <v>1063</v>
      </c>
      <c r="B362" s="51" t="s">
        <v>1570</v>
      </c>
      <c r="C362" s="97" t="s">
        <v>783</v>
      </c>
      <c r="D362" s="51" t="s">
        <v>10</v>
      </c>
      <c r="E362" s="67" t="s">
        <v>445</v>
      </c>
      <c r="F362" s="58">
        <v>523525</v>
      </c>
      <c r="G362" s="2" t="s">
        <v>39</v>
      </c>
      <c r="H362" s="72" t="s">
        <v>784</v>
      </c>
      <c r="I362" s="96" t="s">
        <v>785</v>
      </c>
      <c r="J362" s="190">
        <v>523525</v>
      </c>
      <c r="K362" s="65"/>
    </row>
    <row r="363" spans="1:11" ht="45.75" thickBot="1">
      <c r="A363" s="110" t="s">
        <v>1064</v>
      </c>
      <c r="B363" s="51" t="s">
        <v>1571</v>
      </c>
      <c r="C363" s="97" t="s">
        <v>786</v>
      </c>
      <c r="D363" s="51" t="s">
        <v>10</v>
      </c>
      <c r="E363" s="67" t="s">
        <v>365</v>
      </c>
      <c r="F363" s="58">
        <v>524375</v>
      </c>
      <c r="G363" s="2" t="s">
        <v>39</v>
      </c>
      <c r="H363" s="72" t="s">
        <v>98</v>
      </c>
      <c r="I363" s="96" t="s">
        <v>787</v>
      </c>
      <c r="J363" s="52">
        <v>524375</v>
      </c>
      <c r="K363" s="65"/>
    </row>
    <row r="364" spans="1:11" ht="45.75" thickBot="1">
      <c r="A364" s="110" t="s">
        <v>1065</v>
      </c>
      <c r="B364" s="51" t="s">
        <v>1572</v>
      </c>
      <c r="C364" s="97" t="s">
        <v>788</v>
      </c>
      <c r="D364" s="51" t="s">
        <v>10</v>
      </c>
      <c r="E364" s="67" t="s">
        <v>378</v>
      </c>
      <c r="F364" s="58">
        <v>765256.23</v>
      </c>
      <c r="G364" s="2" t="s">
        <v>11</v>
      </c>
      <c r="H364" s="72" t="s">
        <v>69</v>
      </c>
      <c r="I364" s="96" t="s">
        <v>789</v>
      </c>
      <c r="J364" s="190">
        <v>765256.23</v>
      </c>
      <c r="K364" s="65"/>
    </row>
    <row r="365" spans="1:11" ht="60.75" thickBot="1">
      <c r="A365" s="110" t="s">
        <v>1066</v>
      </c>
      <c r="B365" s="51" t="s">
        <v>1573</v>
      </c>
      <c r="C365" s="97" t="s">
        <v>790</v>
      </c>
      <c r="D365" s="51" t="s">
        <v>10</v>
      </c>
      <c r="E365" s="67" t="s">
        <v>378</v>
      </c>
      <c r="F365" s="58">
        <v>956535</v>
      </c>
      <c r="G365" s="2" t="s">
        <v>39</v>
      </c>
      <c r="H365" s="72" t="s">
        <v>791</v>
      </c>
      <c r="I365" s="96" t="s">
        <v>792</v>
      </c>
      <c r="J365" s="58">
        <v>956535</v>
      </c>
      <c r="K365" s="65"/>
    </row>
    <row r="366" spans="1:11" ht="60.75" thickBot="1">
      <c r="A366" s="110" t="s">
        <v>1067</v>
      </c>
      <c r="B366" s="51" t="s">
        <v>1574</v>
      </c>
      <c r="C366" s="97" t="s">
        <v>793</v>
      </c>
      <c r="D366" s="51" t="s">
        <v>10</v>
      </c>
      <c r="E366" s="67" t="s">
        <v>794</v>
      </c>
      <c r="F366" s="58">
        <v>1197375</v>
      </c>
      <c r="G366" s="2" t="s">
        <v>39</v>
      </c>
      <c r="H366" s="72" t="s">
        <v>563</v>
      </c>
      <c r="I366" s="96" t="s">
        <v>795</v>
      </c>
      <c r="J366" s="58">
        <v>1197375</v>
      </c>
      <c r="K366" s="65"/>
    </row>
    <row r="367" spans="1:11" ht="45.75" thickBot="1">
      <c r="A367" s="110" t="s">
        <v>1068</v>
      </c>
      <c r="B367" s="51" t="s">
        <v>1575</v>
      </c>
      <c r="C367" s="97" t="s">
        <v>796</v>
      </c>
      <c r="D367" s="51" t="s">
        <v>10</v>
      </c>
      <c r="E367" s="67" t="s">
        <v>755</v>
      </c>
      <c r="F367" s="58">
        <v>288211.13</v>
      </c>
      <c r="G367" s="2" t="s">
        <v>11</v>
      </c>
      <c r="H367" s="72" t="s">
        <v>599</v>
      </c>
      <c r="I367" s="96" t="s">
        <v>797</v>
      </c>
      <c r="J367" s="190">
        <v>288211.13</v>
      </c>
      <c r="K367" s="65"/>
    </row>
    <row r="368" spans="1:11" ht="45.75" thickBot="1">
      <c r="A368" s="110" t="s">
        <v>1069</v>
      </c>
      <c r="B368" s="51" t="s">
        <v>1576</v>
      </c>
      <c r="C368" s="97" t="s">
        <v>798</v>
      </c>
      <c r="D368" s="51" t="s">
        <v>10</v>
      </c>
      <c r="E368" s="67" t="s">
        <v>477</v>
      </c>
      <c r="F368" s="58">
        <v>609558.18000000005</v>
      </c>
      <c r="G368" s="2" t="s">
        <v>11</v>
      </c>
      <c r="H368" s="72" t="s">
        <v>58</v>
      </c>
      <c r="I368" s="96" t="s">
        <v>799</v>
      </c>
      <c r="J368" s="190">
        <v>609558.18000000005</v>
      </c>
      <c r="K368" s="65"/>
    </row>
    <row r="369" spans="1:11" ht="45.75" thickBot="1">
      <c r="A369" s="110" t="s">
        <v>1070</v>
      </c>
      <c r="B369" s="51" t="s">
        <v>1577</v>
      </c>
      <c r="C369" s="97" t="s">
        <v>800</v>
      </c>
      <c r="D369" s="51" t="s">
        <v>10</v>
      </c>
      <c r="E369" s="67" t="s">
        <v>456</v>
      </c>
      <c r="F369" s="58">
        <v>50636.25</v>
      </c>
      <c r="G369" s="2" t="s">
        <v>11</v>
      </c>
      <c r="H369" s="72" t="s">
        <v>562</v>
      </c>
      <c r="I369" s="96" t="s">
        <v>801</v>
      </c>
      <c r="J369" s="190">
        <v>50636.25</v>
      </c>
      <c r="K369" s="65"/>
    </row>
    <row r="370" spans="1:11" ht="45.75" thickBot="1">
      <c r="A370" s="110" t="s">
        <v>1071</v>
      </c>
      <c r="B370" s="51" t="s">
        <v>1578</v>
      </c>
      <c r="C370" s="97" t="s">
        <v>798</v>
      </c>
      <c r="D370" s="51" t="s">
        <v>10</v>
      </c>
      <c r="E370" s="67" t="s">
        <v>471</v>
      </c>
      <c r="F370" s="58">
        <v>142047.15</v>
      </c>
      <c r="G370" s="2" t="s">
        <v>11</v>
      </c>
      <c r="H370" s="72" t="s">
        <v>142</v>
      </c>
      <c r="I370" s="96" t="s">
        <v>802</v>
      </c>
      <c r="J370" s="190">
        <v>142047.15</v>
      </c>
      <c r="K370" s="65"/>
    </row>
    <row r="371" spans="1:11" ht="45.75" thickBot="1">
      <c r="A371" s="110" t="s">
        <v>1072</v>
      </c>
      <c r="B371" s="51" t="s">
        <v>1579</v>
      </c>
      <c r="C371" s="97" t="s">
        <v>798</v>
      </c>
      <c r="D371" s="51" t="s">
        <v>10</v>
      </c>
      <c r="E371" s="67" t="s">
        <v>803</v>
      </c>
      <c r="F371" s="58">
        <v>67364.2</v>
      </c>
      <c r="G371" s="2" t="s">
        <v>11</v>
      </c>
      <c r="H371" s="72" t="s">
        <v>45</v>
      </c>
      <c r="I371" s="96" t="s">
        <v>804</v>
      </c>
      <c r="J371" s="190">
        <v>67364.2</v>
      </c>
      <c r="K371" s="65"/>
    </row>
    <row r="372" spans="1:11" ht="45.75" thickBot="1">
      <c r="A372" s="110" t="s">
        <v>1073</v>
      </c>
      <c r="B372" s="51" t="s">
        <v>1580</v>
      </c>
      <c r="C372" s="97" t="s">
        <v>800</v>
      </c>
      <c r="D372" s="51" t="s">
        <v>10</v>
      </c>
      <c r="E372" s="67" t="s">
        <v>481</v>
      </c>
      <c r="F372" s="58">
        <v>365875</v>
      </c>
      <c r="G372" s="2" t="s">
        <v>11</v>
      </c>
      <c r="H372" s="72" t="s">
        <v>33</v>
      </c>
      <c r="I372" s="96" t="s">
        <v>805</v>
      </c>
      <c r="J372" s="190">
        <v>365875</v>
      </c>
      <c r="K372" s="65"/>
    </row>
    <row r="373" spans="1:11" ht="45.75" thickBot="1">
      <c r="A373" s="110" t="s">
        <v>1074</v>
      </c>
      <c r="B373" s="51" t="s">
        <v>1581</v>
      </c>
      <c r="C373" s="97" t="s">
        <v>798</v>
      </c>
      <c r="D373" s="51" t="s">
        <v>10</v>
      </c>
      <c r="E373" s="67" t="s">
        <v>476</v>
      </c>
      <c r="F373" s="58">
        <v>76058.64</v>
      </c>
      <c r="G373" s="2" t="s">
        <v>11</v>
      </c>
      <c r="H373" s="72" t="s">
        <v>14</v>
      </c>
      <c r="I373" s="96" t="s">
        <v>806</v>
      </c>
      <c r="J373" s="190">
        <v>76058.64</v>
      </c>
      <c r="K373" s="65"/>
    </row>
    <row r="374" spans="1:11" ht="45.75" thickBot="1">
      <c r="A374" s="110" t="s">
        <v>1075</v>
      </c>
      <c r="B374" s="51" t="s">
        <v>1582</v>
      </c>
      <c r="C374" s="97" t="s">
        <v>800</v>
      </c>
      <c r="D374" s="51" t="s">
        <v>10</v>
      </c>
      <c r="E374" s="67" t="s">
        <v>476</v>
      </c>
      <c r="F374" s="58">
        <v>92028.18</v>
      </c>
      <c r="G374" s="2" t="s">
        <v>11</v>
      </c>
      <c r="H374" s="72" t="s">
        <v>14</v>
      </c>
      <c r="I374" s="96" t="s">
        <v>806</v>
      </c>
      <c r="J374" s="190">
        <v>92028.18</v>
      </c>
      <c r="K374" s="65"/>
    </row>
    <row r="375" spans="1:11" ht="45.75" thickBot="1">
      <c r="A375" s="110" t="s">
        <v>1076</v>
      </c>
      <c r="B375" s="51" t="s">
        <v>1583</v>
      </c>
      <c r="C375" s="97" t="s">
        <v>800</v>
      </c>
      <c r="D375" s="51" t="s">
        <v>10</v>
      </c>
      <c r="E375" s="67" t="s">
        <v>461</v>
      </c>
      <c r="F375" s="58">
        <v>421039.93</v>
      </c>
      <c r="G375" s="2" t="s">
        <v>11</v>
      </c>
      <c r="H375" s="72" t="s">
        <v>932</v>
      </c>
      <c r="I375" s="58" t="s">
        <v>934</v>
      </c>
      <c r="J375" s="190">
        <v>421039.93</v>
      </c>
      <c r="K375" s="65"/>
    </row>
    <row r="376" spans="1:11" ht="45.75" thickBot="1">
      <c r="A376" s="110" t="s">
        <v>1077</v>
      </c>
      <c r="B376" s="51" t="s">
        <v>1729</v>
      </c>
      <c r="C376" s="97" t="s">
        <v>1730</v>
      </c>
      <c r="D376" s="51" t="s">
        <v>10</v>
      </c>
      <c r="E376" s="67" t="s">
        <v>785</v>
      </c>
      <c r="F376" s="58">
        <v>329500</v>
      </c>
      <c r="G376" s="2" t="s">
        <v>39</v>
      </c>
      <c r="H376" s="72" t="s">
        <v>98</v>
      </c>
      <c r="I376" s="116" t="s">
        <v>622</v>
      </c>
      <c r="J376" s="58">
        <v>329500</v>
      </c>
      <c r="K376" s="65"/>
    </row>
    <row r="377" spans="1:11" ht="45.75" thickBot="1">
      <c r="A377" s="110" t="s">
        <v>1078</v>
      </c>
      <c r="B377" s="51" t="s">
        <v>1584</v>
      </c>
      <c r="C377" s="97" t="s">
        <v>728</v>
      </c>
      <c r="D377" s="51" t="s">
        <v>25</v>
      </c>
      <c r="E377" s="67" t="s">
        <v>387</v>
      </c>
      <c r="F377" s="58">
        <v>121413.6</v>
      </c>
      <c r="G377" s="2" t="s">
        <v>11</v>
      </c>
      <c r="H377" s="72" t="s">
        <v>58</v>
      </c>
      <c r="I377" s="96" t="s">
        <v>729</v>
      </c>
      <c r="J377" s="52">
        <v>121413.6</v>
      </c>
      <c r="K377" s="65"/>
    </row>
    <row r="378" spans="1:11" ht="45.75" thickBot="1">
      <c r="A378" s="110" t="s">
        <v>1079</v>
      </c>
      <c r="B378" s="51" t="s">
        <v>1585</v>
      </c>
      <c r="C378" s="97" t="s">
        <v>728</v>
      </c>
      <c r="D378" s="51" t="s">
        <v>25</v>
      </c>
      <c r="E378" s="67" t="s">
        <v>669</v>
      </c>
      <c r="F378" s="58">
        <v>98245</v>
      </c>
      <c r="G378" s="2" t="s">
        <v>11</v>
      </c>
      <c r="H378" s="72" t="s">
        <v>15</v>
      </c>
      <c r="I378" s="96" t="s">
        <v>763</v>
      </c>
      <c r="J378" s="52">
        <v>98245</v>
      </c>
      <c r="K378" s="65"/>
    </row>
    <row r="379" spans="1:11" ht="60.75" thickBot="1">
      <c r="A379" s="110" t="s">
        <v>1080</v>
      </c>
      <c r="B379" s="51" t="s">
        <v>1586</v>
      </c>
      <c r="C379" s="97" t="s">
        <v>807</v>
      </c>
      <c r="D379" s="51" t="s">
        <v>25</v>
      </c>
      <c r="E379" s="67" t="s">
        <v>668</v>
      </c>
      <c r="F379" s="58">
        <v>186975</v>
      </c>
      <c r="G379" s="2" t="s">
        <v>11</v>
      </c>
      <c r="H379" s="72" t="s">
        <v>98</v>
      </c>
      <c r="I379" s="96" t="s">
        <v>714</v>
      </c>
      <c r="J379" s="190">
        <v>186975</v>
      </c>
      <c r="K379" s="65"/>
    </row>
    <row r="380" spans="1:11" ht="60.75" thickBot="1">
      <c r="A380" s="110" t="s">
        <v>1081</v>
      </c>
      <c r="B380" s="51" t="s">
        <v>1587</v>
      </c>
      <c r="C380" s="97" t="s">
        <v>725</v>
      </c>
      <c r="D380" s="51" t="s">
        <v>25</v>
      </c>
      <c r="E380" s="67" t="s">
        <v>715</v>
      </c>
      <c r="F380" s="58">
        <v>202671.9</v>
      </c>
      <c r="G380" s="2" t="s">
        <v>11</v>
      </c>
      <c r="H380" s="72" t="s">
        <v>27</v>
      </c>
      <c r="I380" s="96" t="s">
        <v>717</v>
      </c>
      <c r="J380" s="190">
        <v>202671.9</v>
      </c>
      <c r="K380" s="65"/>
    </row>
    <row r="381" spans="1:11" ht="45.75" thickBot="1">
      <c r="A381" s="110" t="s">
        <v>1082</v>
      </c>
      <c r="B381" s="51" t="s">
        <v>1588</v>
      </c>
      <c r="C381" s="97" t="s">
        <v>808</v>
      </c>
      <c r="D381" s="51" t="s">
        <v>25</v>
      </c>
      <c r="E381" s="67" t="s">
        <v>720</v>
      </c>
      <c r="F381" s="58">
        <v>62462.400000000001</v>
      </c>
      <c r="G381" s="2" t="s">
        <v>11</v>
      </c>
      <c r="H381" s="72" t="s">
        <v>32</v>
      </c>
      <c r="I381" s="96" t="s">
        <v>721</v>
      </c>
      <c r="J381" s="190">
        <v>62462.400000000001</v>
      </c>
      <c r="K381" s="65"/>
    </row>
    <row r="382" spans="1:11" ht="45.75" thickBot="1">
      <c r="A382" s="110" t="s">
        <v>1083</v>
      </c>
      <c r="B382" s="51" t="s">
        <v>1589</v>
      </c>
      <c r="C382" s="97" t="s">
        <v>809</v>
      </c>
      <c r="D382" s="51" t="s">
        <v>25</v>
      </c>
      <c r="E382" s="67" t="s">
        <v>352</v>
      </c>
      <c r="F382" s="58">
        <v>17681.25</v>
      </c>
      <c r="G382" s="2" t="s">
        <v>11</v>
      </c>
      <c r="H382" s="72" t="s">
        <v>71</v>
      </c>
      <c r="I382" s="96" t="s">
        <v>810</v>
      </c>
      <c r="J382" s="190">
        <v>17681.25</v>
      </c>
      <c r="K382" s="65"/>
    </row>
    <row r="383" spans="1:11" ht="45.75" thickBot="1">
      <c r="A383" s="110" t="s">
        <v>1084</v>
      </c>
      <c r="B383" s="51" t="s">
        <v>1590</v>
      </c>
      <c r="C383" s="97" t="s">
        <v>809</v>
      </c>
      <c r="D383" s="51" t="s">
        <v>25</v>
      </c>
      <c r="E383" s="67" t="s">
        <v>394</v>
      </c>
      <c r="F383" s="58">
        <v>56621.71</v>
      </c>
      <c r="G383" s="2" t="s">
        <v>11</v>
      </c>
      <c r="H383" s="72" t="s">
        <v>14</v>
      </c>
      <c r="I383" s="96" t="s">
        <v>764</v>
      </c>
      <c r="J383" s="52">
        <v>56621.71</v>
      </c>
      <c r="K383" s="65"/>
    </row>
    <row r="384" spans="1:11" ht="90.75" thickBot="1">
      <c r="A384" s="110" t="s">
        <v>1085</v>
      </c>
      <c r="B384" s="51" t="s">
        <v>1591</v>
      </c>
      <c r="C384" s="97" t="s">
        <v>811</v>
      </c>
      <c r="D384" s="51" t="s">
        <v>25</v>
      </c>
      <c r="E384" s="67" t="s">
        <v>394</v>
      </c>
      <c r="F384" s="58">
        <v>43330.75</v>
      </c>
      <c r="G384" s="2" t="s">
        <v>11</v>
      </c>
      <c r="H384" s="72" t="s">
        <v>812</v>
      </c>
      <c r="I384" s="96" t="s">
        <v>764</v>
      </c>
      <c r="J384" s="52">
        <v>43330.75</v>
      </c>
      <c r="K384" s="65"/>
    </row>
    <row r="385" spans="1:11" ht="75.75" thickBot="1">
      <c r="A385" s="110" t="s">
        <v>1086</v>
      </c>
      <c r="B385" s="51" t="s">
        <v>1592</v>
      </c>
      <c r="C385" s="97" t="s">
        <v>813</v>
      </c>
      <c r="D385" s="51" t="s">
        <v>25</v>
      </c>
      <c r="E385" s="67" t="s">
        <v>394</v>
      </c>
      <c r="F385" s="58">
        <v>104175</v>
      </c>
      <c r="G385" s="2" t="s">
        <v>11</v>
      </c>
      <c r="H385" s="72" t="s">
        <v>35</v>
      </c>
      <c r="I385" s="96" t="s">
        <v>764</v>
      </c>
      <c r="J385" s="190">
        <v>104175</v>
      </c>
      <c r="K385" s="65"/>
    </row>
    <row r="386" spans="1:11" ht="45.75" thickBot="1">
      <c r="A386" s="110" t="s">
        <v>1087</v>
      </c>
      <c r="B386" s="51" t="s">
        <v>1593</v>
      </c>
      <c r="C386" s="97" t="s">
        <v>814</v>
      </c>
      <c r="D386" s="51" t="s">
        <v>25</v>
      </c>
      <c r="E386" s="67" t="s">
        <v>394</v>
      </c>
      <c r="F386" s="58">
        <v>65772</v>
      </c>
      <c r="G386" s="2" t="s">
        <v>11</v>
      </c>
      <c r="H386" s="72" t="s">
        <v>60</v>
      </c>
      <c r="I386" s="96" t="s">
        <v>764</v>
      </c>
      <c r="J386" s="190">
        <v>65772</v>
      </c>
      <c r="K386" s="65"/>
    </row>
    <row r="387" spans="1:11" ht="45.75" thickBot="1">
      <c r="A387" s="110" t="s">
        <v>1088</v>
      </c>
      <c r="B387" s="51" t="s">
        <v>1594</v>
      </c>
      <c r="C387" s="97" t="s">
        <v>809</v>
      </c>
      <c r="D387" s="51" t="s">
        <v>25</v>
      </c>
      <c r="E387" s="67" t="s">
        <v>394</v>
      </c>
      <c r="F387" s="58">
        <v>10225</v>
      </c>
      <c r="G387" s="2" t="s">
        <v>11</v>
      </c>
      <c r="H387" s="72" t="s">
        <v>562</v>
      </c>
      <c r="I387" s="96" t="s">
        <v>764</v>
      </c>
      <c r="J387" s="190">
        <v>10225</v>
      </c>
      <c r="K387" s="65"/>
    </row>
    <row r="388" spans="1:11" ht="45.75" thickBot="1">
      <c r="A388" s="110" t="s">
        <v>1089</v>
      </c>
      <c r="B388" s="51" t="s">
        <v>1595</v>
      </c>
      <c r="C388" s="97" t="s">
        <v>815</v>
      </c>
      <c r="D388" s="51" t="s">
        <v>25</v>
      </c>
      <c r="E388" s="67" t="s">
        <v>746</v>
      </c>
      <c r="F388" s="58">
        <v>70567</v>
      </c>
      <c r="G388" s="2" t="s">
        <v>11</v>
      </c>
      <c r="H388" s="72" t="s">
        <v>816</v>
      </c>
      <c r="I388" s="96" t="s">
        <v>817</v>
      </c>
      <c r="J388" s="15">
        <v>70567</v>
      </c>
      <c r="K388" s="65"/>
    </row>
    <row r="389" spans="1:11" ht="60.75" thickBot="1">
      <c r="A389" s="110" t="s">
        <v>1090</v>
      </c>
      <c r="B389" s="51" t="s">
        <v>1596</v>
      </c>
      <c r="C389" s="97" t="s">
        <v>820</v>
      </c>
      <c r="D389" s="51" t="s">
        <v>25</v>
      </c>
      <c r="E389" s="67" t="s">
        <v>125</v>
      </c>
      <c r="F389" s="58">
        <v>74750</v>
      </c>
      <c r="G389" s="2" t="s">
        <v>11</v>
      </c>
      <c r="H389" s="72" t="s">
        <v>818</v>
      </c>
      <c r="I389" s="96" t="s">
        <v>819</v>
      </c>
      <c r="J389" s="15">
        <v>74750</v>
      </c>
      <c r="K389" s="65"/>
    </row>
    <row r="390" spans="1:11" ht="45.75" thickBot="1">
      <c r="A390" s="110" t="s">
        <v>1091</v>
      </c>
      <c r="B390" s="51" t="s">
        <v>1597</v>
      </c>
      <c r="C390" s="97" t="s">
        <v>821</v>
      </c>
      <c r="D390" s="51" t="s">
        <v>25</v>
      </c>
      <c r="E390" s="67" t="s">
        <v>822</v>
      </c>
      <c r="F390" s="58">
        <v>33300</v>
      </c>
      <c r="G390" s="2" t="s">
        <v>11</v>
      </c>
      <c r="H390" s="72" t="s">
        <v>57</v>
      </c>
      <c r="I390" s="96" t="s">
        <v>823</v>
      </c>
      <c r="J390" s="52">
        <v>3825</v>
      </c>
      <c r="K390" s="65"/>
    </row>
    <row r="391" spans="1:11" ht="90.75" thickBot="1">
      <c r="A391" s="110" t="s">
        <v>1092</v>
      </c>
      <c r="B391" s="51" t="s">
        <v>1598</v>
      </c>
      <c r="C391" s="97" t="s">
        <v>811</v>
      </c>
      <c r="D391" s="51" t="s">
        <v>25</v>
      </c>
      <c r="E391" s="67" t="s">
        <v>769</v>
      </c>
      <c r="F391" s="58">
        <v>32910.400000000001</v>
      </c>
      <c r="G391" s="2" t="s">
        <v>11</v>
      </c>
      <c r="H391" s="72" t="s">
        <v>594</v>
      </c>
      <c r="I391" s="96" t="s">
        <v>770</v>
      </c>
      <c r="J391" s="190">
        <v>32910.400000000001</v>
      </c>
      <c r="K391" s="65"/>
    </row>
    <row r="392" spans="1:11" ht="45.75" thickBot="1">
      <c r="A392" s="110" t="s">
        <v>1093</v>
      </c>
      <c r="B392" s="51" t="s">
        <v>1599</v>
      </c>
      <c r="C392" s="97" t="s">
        <v>824</v>
      </c>
      <c r="D392" s="51" t="s">
        <v>25</v>
      </c>
      <c r="E392" s="67" t="s">
        <v>360</v>
      </c>
      <c r="F392" s="58">
        <v>210000</v>
      </c>
      <c r="G392" s="2" t="s">
        <v>11</v>
      </c>
      <c r="H392" s="72" t="s">
        <v>59</v>
      </c>
      <c r="I392" s="96" t="s">
        <v>704</v>
      </c>
      <c r="J392" s="15">
        <v>210000</v>
      </c>
      <c r="K392" s="65"/>
    </row>
    <row r="393" spans="1:11" ht="60.75" thickBot="1">
      <c r="A393" s="110" t="s">
        <v>1094</v>
      </c>
      <c r="B393" s="51" t="s">
        <v>1600</v>
      </c>
      <c r="C393" s="97" t="s">
        <v>825</v>
      </c>
      <c r="D393" s="51" t="s">
        <v>25</v>
      </c>
      <c r="E393" s="67" t="s">
        <v>826</v>
      </c>
      <c r="F393" s="58">
        <v>41625</v>
      </c>
      <c r="G393" s="2" t="s">
        <v>11</v>
      </c>
      <c r="H393" s="72" t="s">
        <v>827</v>
      </c>
      <c r="I393" s="96" t="s">
        <v>828</v>
      </c>
      <c r="J393" s="15">
        <v>41625</v>
      </c>
      <c r="K393" s="65"/>
    </row>
    <row r="394" spans="1:11" ht="60.75" thickBot="1">
      <c r="A394" s="110" t="s">
        <v>1095</v>
      </c>
      <c r="B394" s="51" t="s">
        <v>1601</v>
      </c>
      <c r="C394" s="97" t="s">
        <v>829</v>
      </c>
      <c r="D394" s="51" t="s">
        <v>25</v>
      </c>
      <c r="E394" s="67" t="s">
        <v>830</v>
      </c>
      <c r="F394" s="58">
        <v>53125</v>
      </c>
      <c r="G394" s="2" t="s">
        <v>11</v>
      </c>
      <c r="H394" s="72" t="s">
        <v>265</v>
      </c>
      <c r="I394" s="96" t="s">
        <v>831</v>
      </c>
      <c r="J394" s="190">
        <v>53125</v>
      </c>
      <c r="K394" s="65"/>
    </row>
    <row r="395" spans="1:11" s="105" customFormat="1" ht="45.75" thickBot="1">
      <c r="A395" s="110" t="s">
        <v>1096</v>
      </c>
      <c r="B395" s="99" t="s">
        <v>1602</v>
      </c>
      <c r="C395" s="98" t="s">
        <v>832</v>
      </c>
      <c r="D395" s="99" t="s">
        <v>25</v>
      </c>
      <c r="E395" s="43" t="s">
        <v>830</v>
      </c>
      <c r="F395" s="100">
        <v>197820</v>
      </c>
      <c r="G395" s="101" t="s">
        <v>11</v>
      </c>
      <c r="H395" s="102" t="s">
        <v>38</v>
      </c>
      <c r="I395" s="103" t="s">
        <v>831</v>
      </c>
      <c r="J395" s="95">
        <v>81600.75</v>
      </c>
      <c r="K395" s="104"/>
    </row>
    <row r="396" spans="1:11" s="105" customFormat="1" ht="45.75" thickBot="1">
      <c r="A396" s="110" t="s">
        <v>1097</v>
      </c>
      <c r="B396" s="99" t="s">
        <v>1603</v>
      </c>
      <c r="C396" s="98" t="s">
        <v>833</v>
      </c>
      <c r="D396" s="99" t="s">
        <v>25</v>
      </c>
      <c r="E396" s="43" t="s">
        <v>834</v>
      </c>
      <c r="F396" s="100">
        <v>74963.94</v>
      </c>
      <c r="G396" s="101" t="s">
        <v>11</v>
      </c>
      <c r="H396" s="102" t="s">
        <v>57</v>
      </c>
      <c r="I396" s="103" t="s">
        <v>835</v>
      </c>
      <c r="J396" s="100">
        <v>74963.94</v>
      </c>
      <c r="K396" s="104"/>
    </row>
    <row r="397" spans="1:11" s="105" customFormat="1" ht="45.75" thickBot="1">
      <c r="A397" s="110" t="s">
        <v>1098</v>
      </c>
      <c r="B397" s="99" t="s">
        <v>1604</v>
      </c>
      <c r="C397" s="98" t="s">
        <v>836</v>
      </c>
      <c r="D397" s="99" t="s">
        <v>25</v>
      </c>
      <c r="E397" s="43" t="s">
        <v>837</v>
      </c>
      <c r="F397" s="100">
        <v>28112.74</v>
      </c>
      <c r="G397" s="101" t="s">
        <v>11</v>
      </c>
      <c r="H397" s="102" t="s">
        <v>14</v>
      </c>
      <c r="I397" s="103" t="s">
        <v>838</v>
      </c>
      <c r="J397" s="100">
        <v>28112.74</v>
      </c>
      <c r="K397" s="104"/>
    </row>
    <row r="398" spans="1:11" s="105" customFormat="1" ht="45.75" thickBot="1">
      <c r="A398" s="110" t="s">
        <v>1099</v>
      </c>
      <c r="B398" s="99" t="s">
        <v>1605</v>
      </c>
      <c r="C398" s="98" t="s">
        <v>836</v>
      </c>
      <c r="D398" s="99" t="s">
        <v>25</v>
      </c>
      <c r="E398" s="43" t="s">
        <v>837</v>
      </c>
      <c r="F398" s="100">
        <v>8085.54</v>
      </c>
      <c r="G398" s="101" t="s">
        <v>11</v>
      </c>
      <c r="H398" s="102" t="s">
        <v>57</v>
      </c>
      <c r="I398" s="103" t="s">
        <v>838</v>
      </c>
      <c r="J398" s="100">
        <v>8085.54</v>
      </c>
      <c r="K398" s="104"/>
    </row>
    <row r="399" spans="1:11" s="105" customFormat="1" ht="45.75" thickBot="1">
      <c r="A399" s="110" t="s">
        <v>1100</v>
      </c>
      <c r="B399" s="99" t="s">
        <v>1606</v>
      </c>
      <c r="C399" s="98" t="s">
        <v>836</v>
      </c>
      <c r="D399" s="99" t="s">
        <v>25</v>
      </c>
      <c r="E399" s="43" t="s">
        <v>420</v>
      </c>
      <c r="F399" s="100">
        <v>41458.15</v>
      </c>
      <c r="G399" s="101" t="s">
        <v>11</v>
      </c>
      <c r="H399" s="102" t="s">
        <v>839</v>
      </c>
      <c r="I399" s="103" t="s">
        <v>840</v>
      </c>
      <c r="J399" s="100">
        <v>41458.15</v>
      </c>
      <c r="K399" s="104"/>
    </row>
    <row r="400" spans="1:11" s="105" customFormat="1" ht="45.75" thickBot="1">
      <c r="A400" s="110" t="s">
        <v>1101</v>
      </c>
      <c r="B400" s="99" t="s">
        <v>1607</v>
      </c>
      <c r="C400" s="98" t="s">
        <v>836</v>
      </c>
      <c r="D400" s="99" t="s">
        <v>25</v>
      </c>
      <c r="E400" s="43" t="s">
        <v>427</v>
      </c>
      <c r="F400" s="100">
        <v>7835.44</v>
      </c>
      <c r="G400" s="101" t="s">
        <v>11</v>
      </c>
      <c r="H400" s="102" t="s">
        <v>58</v>
      </c>
      <c r="I400" s="103" t="s">
        <v>775</v>
      </c>
      <c r="J400" s="95">
        <v>7835.44</v>
      </c>
      <c r="K400" s="104"/>
    </row>
    <row r="401" spans="1:11" s="105" customFormat="1" ht="90.75" thickBot="1">
      <c r="A401" s="110" t="s">
        <v>1102</v>
      </c>
      <c r="B401" s="99" t="s">
        <v>1608</v>
      </c>
      <c r="C401" s="98" t="s">
        <v>841</v>
      </c>
      <c r="D401" s="99" t="s">
        <v>25</v>
      </c>
      <c r="E401" s="43" t="s">
        <v>842</v>
      </c>
      <c r="F401" s="100">
        <v>222496.38</v>
      </c>
      <c r="G401" s="101" t="s">
        <v>11</v>
      </c>
      <c r="H401" s="102" t="s">
        <v>432</v>
      </c>
      <c r="I401" s="103" t="s">
        <v>775</v>
      </c>
      <c r="J401" s="95">
        <v>222496.38</v>
      </c>
      <c r="K401" s="104"/>
    </row>
    <row r="402" spans="1:11" s="105" customFormat="1" ht="45.75" thickBot="1">
      <c r="A402" s="110" t="s">
        <v>1103</v>
      </c>
      <c r="B402" s="99" t="s">
        <v>1609</v>
      </c>
      <c r="C402" s="98" t="s">
        <v>843</v>
      </c>
      <c r="D402" s="99" t="s">
        <v>25</v>
      </c>
      <c r="E402" s="43" t="s">
        <v>429</v>
      </c>
      <c r="F402" s="100">
        <v>28895</v>
      </c>
      <c r="G402" s="101" t="s">
        <v>11</v>
      </c>
      <c r="H402" s="102" t="s">
        <v>844</v>
      </c>
      <c r="I402" s="103" t="s">
        <v>845</v>
      </c>
      <c r="J402" s="100">
        <v>28895</v>
      </c>
      <c r="K402" s="104"/>
    </row>
    <row r="403" spans="1:11" s="105" customFormat="1" ht="45.75" thickBot="1">
      <c r="A403" s="110" t="s">
        <v>1104</v>
      </c>
      <c r="B403" s="99" t="s">
        <v>1610</v>
      </c>
      <c r="C403" s="98" t="s">
        <v>846</v>
      </c>
      <c r="D403" s="99" t="s">
        <v>25</v>
      </c>
      <c r="E403" s="43" t="s">
        <v>420</v>
      </c>
      <c r="F403" s="100">
        <v>168755.25</v>
      </c>
      <c r="G403" s="101" t="s">
        <v>941</v>
      </c>
      <c r="H403" s="102" t="s">
        <v>847</v>
      </c>
      <c r="I403" s="103" t="s">
        <v>848</v>
      </c>
      <c r="J403" s="95">
        <v>53439.21</v>
      </c>
      <c r="K403" s="104"/>
    </row>
    <row r="404" spans="1:11" s="105" customFormat="1" ht="45.75" thickBot="1">
      <c r="A404" s="110" t="s">
        <v>1105</v>
      </c>
      <c r="B404" s="99" t="s">
        <v>1611</v>
      </c>
      <c r="C404" s="98" t="s">
        <v>849</v>
      </c>
      <c r="D404" s="99" t="s">
        <v>25</v>
      </c>
      <c r="E404" s="43" t="s">
        <v>362</v>
      </c>
      <c r="F404" s="100">
        <v>89296.94</v>
      </c>
      <c r="G404" s="101" t="s">
        <v>11</v>
      </c>
      <c r="H404" s="102" t="s">
        <v>20</v>
      </c>
      <c r="I404" s="103" t="s">
        <v>778</v>
      </c>
      <c r="J404" s="100">
        <v>89296.94</v>
      </c>
      <c r="K404" s="104"/>
    </row>
    <row r="405" spans="1:11" s="105" customFormat="1" ht="45.75" thickBot="1">
      <c r="A405" s="110" t="s">
        <v>1106</v>
      </c>
      <c r="B405" s="99" t="s">
        <v>1612</v>
      </c>
      <c r="C405" s="98" t="s">
        <v>836</v>
      </c>
      <c r="D405" s="99" t="s">
        <v>25</v>
      </c>
      <c r="E405" s="43" t="s">
        <v>436</v>
      </c>
      <c r="F405" s="100">
        <v>39856.39</v>
      </c>
      <c r="G405" s="101" t="s">
        <v>11</v>
      </c>
      <c r="H405" s="102" t="s">
        <v>850</v>
      </c>
      <c r="I405" s="103" t="s">
        <v>777</v>
      </c>
      <c r="J405" s="95">
        <v>39856.39</v>
      </c>
      <c r="K405" s="104"/>
    </row>
    <row r="406" spans="1:11" s="107" customFormat="1" ht="45.75" thickBot="1">
      <c r="A406" s="110" t="s">
        <v>1107</v>
      </c>
      <c r="B406" s="21" t="s">
        <v>1613</v>
      </c>
      <c r="C406" s="98" t="s">
        <v>836</v>
      </c>
      <c r="D406" s="21" t="s">
        <v>25</v>
      </c>
      <c r="E406" s="62" t="s">
        <v>435</v>
      </c>
      <c r="F406" s="78">
        <v>10661.1</v>
      </c>
      <c r="G406" s="18" t="s">
        <v>11</v>
      </c>
      <c r="H406" s="72" t="s">
        <v>851</v>
      </c>
      <c r="I406" s="106" t="s">
        <v>852</v>
      </c>
      <c r="J406" s="23">
        <v>0</v>
      </c>
      <c r="K406" s="65"/>
    </row>
    <row r="407" spans="1:11" s="107" customFormat="1" ht="75.75" thickBot="1">
      <c r="A407" s="110" t="s">
        <v>1108</v>
      </c>
      <c r="B407" s="21" t="s">
        <v>1614</v>
      </c>
      <c r="C407" s="98" t="s">
        <v>853</v>
      </c>
      <c r="D407" s="21" t="s">
        <v>25</v>
      </c>
      <c r="E407" s="62" t="s">
        <v>443</v>
      </c>
      <c r="F407" s="78">
        <v>15685.38</v>
      </c>
      <c r="G407" s="18" t="s">
        <v>11</v>
      </c>
      <c r="H407" s="72" t="s">
        <v>58</v>
      </c>
      <c r="I407" s="106" t="s">
        <v>854</v>
      </c>
      <c r="J407" s="23">
        <v>2450.5</v>
      </c>
      <c r="K407" s="65"/>
    </row>
    <row r="408" spans="1:11" s="107" customFormat="1" ht="75.75" thickBot="1">
      <c r="A408" s="110" t="s">
        <v>1109</v>
      </c>
      <c r="B408" s="21" t="s">
        <v>1615</v>
      </c>
      <c r="C408" s="98" t="s">
        <v>853</v>
      </c>
      <c r="D408" s="21" t="s">
        <v>25</v>
      </c>
      <c r="E408" s="62" t="s">
        <v>855</v>
      </c>
      <c r="F408" s="78">
        <v>14658</v>
      </c>
      <c r="G408" s="18" t="s">
        <v>11</v>
      </c>
      <c r="H408" s="72" t="s">
        <v>40</v>
      </c>
      <c r="I408" s="106" t="s">
        <v>856</v>
      </c>
      <c r="J408" s="23">
        <v>12459.3</v>
      </c>
      <c r="K408" s="65"/>
    </row>
    <row r="409" spans="1:11" s="107" customFormat="1" ht="75.75" thickBot="1">
      <c r="A409" s="110" t="s">
        <v>1110</v>
      </c>
      <c r="B409" s="21" t="s">
        <v>1616</v>
      </c>
      <c r="C409" s="98" t="s">
        <v>857</v>
      </c>
      <c r="D409" s="21" t="s">
        <v>25</v>
      </c>
      <c r="E409" s="62" t="s">
        <v>441</v>
      </c>
      <c r="F409" s="78">
        <v>61060.35</v>
      </c>
      <c r="G409" s="18" t="s">
        <v>11</v>
      </c>
      <c r="H409" s="72" t="s">
        <v>594</v>
      </c>
      <c r="I409" s="106" t="s">
        <v>858</v>
      </c>
      <c r="J409" s="78">
        <v>61060.35</v>
      </c>
      <c r="K409" s="65"/>
    </row>
    <row r="410" spans="1:11" s="107" customFormat="1" ht="75.75" thickBot="1">
      <c r="A410" s="110" t="s">
        <v>1111</v>
      </c>
      <c r="B410" s="21" t="s">
        <v>1617</v>
      </c>
      <c r="C410" s="98" t="s">
        <v>853</v>
      </c>
      <c r="D410" s="21" t="s">
        <v>25</v>
      </c>
      <c r="E410" s="62" t="s">
        <v>443</v>
      </c>
      <c r="F410" s="78">
        <v>12348</v>
      </c>
      <c r="G410" s="18" t="s">
        <v>11</v>
      </c>
      <c r="H410" s="72" t="s">
        <v>424</v>
      </c>
      <c r="I410" s="106" t="s">
        <v>854</v>
      </c>
      <c r="J410" s="78">
        <v>12348</v>
      </c>
      <c r="K410" s="65"/>
    </row>
    <row r="411" spans="1:11" s="107" customFormat="1" ht="75.75" thickBot="1">
      <c r="A411" s="110" t="s">
        <v>1112</v>
      </c>
      <c r="B411" s="21" t="s">
        <v>1618</v>
      </c>
      <c r="C411" s="98" t="s">
        <v>857</v>
      </c>
      <c r="D411" s="21" t="s">
        <v>25</v>
      </c>
      <c r="E411" s="62" t="s">
        <v>859</v>
      </c>
      <c r="F411" s="78">
        <v>103226.6</v>
      </c>
      <c r="G411" s="18" t="s">
        <v>11</v>
      </c>
      <c r="H411" s="72" t="s">
        <v>265</v>
      </c>
      <c r="I411" s="106" t="s">
        <v>860</v>
      </c>
      <c r="J411" s="78">
        <v>103226.6</v>
      </c>
      <c r="K411" s="65"/>
    </row>
    <row r="412" spans="1:11" s="107" customFormat="1" ht="45.75" thickBot="1">
      <c r="A412" s="110" t="s">
        <v>1113</v>
      </c>
      <c r="B412" s="21" t="s">
        <v>1619</v>
      </c>
      <c r="C412" s="98" t="s">
        <v>861</v>
      </c>
      <c r="D412" s="21" t="s">
        <v>25</v>
      </c>
      <c r="E412" s="62" t="s">
        <v>443</v>
      </c>
      <c r="F412" s="78">
        <v>90420.75</v>
      </c>
      <c r="G412" s="18" t="s">
        <v>11</v>
      </c>
      <c r="H412" s="72" t="s">
        <v>862</v>
      </c>
      <c r="I412" s="106" t="s">
        <v>854</v>
      </c>
      <c r="J412" s="23">
        <v>90420.75</v>
      </c>
      <c r="K412" s="65"/>
    </row>
    <row r="413" spans="1:11" s="107" customFormat="1" ht="60.75" thickBot="1">
      <c r="A413" s="110" t="s">
        <v>1114</v>
      </c>
      <c r="B413" s="21" t="s">
        <v>1620</v>
      </c>
      <c r="C413" s="98" t="s">
        <v>863</v>
      </c>
      <c r="D413" s="21" t="s">
        <v>25</v>
      </c>
      <c r="E413" s="62" t="s">
        <v>443</v>
      </c>
      <c r="F413" s="78">
        <v>73750</v>
      </c>
      <c r="G413" s="18" t="s">
        <v>39</v>
      </c>
      <c r="H413" s="72" t="s">
        <v>864</v>
      </c>
      <c r="I413" s="106" t="s">
        <v>872</v>
      </c>
      <c r="J413" s="23">
        <v>73750</v>
      </c>
      <c r="K413" s="65"/>
    </row>
    <row r="414" spans="1:11" s="107" customFormat="1" ht="60.75" thickBot="1">
      <c r="A414" s="110" t="s">
        <v>1115</v>
      </c>
      <c r="B414" s="21" t="s">
        <v>1621</v>
      </c>
      <c r="C414" s="98" t="s">
        <v>865</v>
      </c>
      <c r="D414" s="21" t="s">
        <v>25</v>
      </c>
      <c r="E414" s="62" t="s">
        <v>866</v>
      </c>
      <c r="F414" s="78">
        <v>29250</v>
      </c>
      <c r="G414" s="18" t="s">
        <v>39</v>
      </c>
      <c r="H414" s="72" t="s">
        <v>98</v>
      </c>
      <c r="I414" s="106" t="s">
        <v>195</v>
      </c>
      <c r="J414" s="23">
        <v>29250</v>
      </c>
      <c r="K414" s="65"/>
    </row>
    <row r="415" spans="1:11" s="107" customFormat="1" ht="60.75" thickBot="1">
      <c r="A415" s="110" t="s">
        <v>1116</v>
      </c>
      <c r="B415" s="21" t="s">
        <v>1622</v>
      </c>
      <c r="C415" s="98" t="s">
        <v>867</v>
      </c>
      <c r="D415" s="21" t="s">
        <v>25</v>
      </c>
      <c r="E415" s="62" t="s">
        <v>133</v>
      </c>
      <c r="F415" s="78">
        <v>25300</v>
      </c>
      <c r="G415" s="18" t="s">
        <v>39</v>
      </c>
      <c r="H415" s="72" t="s">
        <v>818</v>
      </c>
      <c r="I415" s="106" t="s">
        <v>871</v>
      </c>
      <c r="J415" s="23">
        <v>25300</v>
      </c>
      <c r="K415" s="65"/>
    </row>
    <row r="416" spans="1:11" s="107" customFormat="1" ht="60.75" thickBot="1">
      <c r="A416" s="110" t="s">
        <v>1117</v>
      </c>
      <c r="B416" s="21" t="s">
        <v>1623</v>
      </c>
      <c r="C416" s="98" t="s">
        <v>868</v>
      </c>
      <c r="D416" s="21" t="s">
        <v>25</v>
      </c>
      <c r="E416" s="62" t="s">
        <v>869</v>
      </c>
      <c r="F416" s="78">
        <v>98797.5</v>
      </c>
      <c r="G416" s="18" t="s">
        <v>39</v>
      </c>
      <c r="H416" s="72" t="s">
        <v>161</v>
      </c>
      <c r="I416" s="106" t="s">
        <v>870</v>
      </c>
      <c r="J416" s="23">
        <v>98797.5</v>
      </c>
      <c r="K416" s="65"/>
    </row>
    <row r="417" spans="1:11" s="107" customFormat="1" ht="75.75" thickBot="1">
      <c r="A417" s="110" t="s">
        <v>1118</v>
      </c>
      <c r="B417" s="21" t="s">
        <v>1624</v>
      </c>
      <c r="C417" s="98" t="s">
        <v>873</v>
      </c>
      <c r="D417" s="21" t="s">
        <v>25</v>
      </c>
      <c r="E417" s="62" t="s">
        <v>869</v>
      </c>
      <c r="F417" s="78">
        <v>29750</v>
      </c>
      <c r="G417" s="18" t="s">
        <v>39</v>
      </c>
      <c r="H417" s="72" t="s">
        <v>161</v>
      </c>
      <c r="I417" s="106" t="s">
        <v>870</v>
      </c>
      <c r="J417" s="78">
        <v>29750</v>
      </c>
      <c r="K417" s="65"/>
    </row>
    <row r="418" spans="1:11" s="107" customFormat="1" ht="60.75" thickBot="1">
      <c r="A418" s="110" t="s">
        <v>1119</v>
      </c>
      <c r="B418" s="21" t="s">
        <v>1625</v>
      </c>
      <c r="C418" s="98" t="s">
        <v>874</v>
      </c>
      <c r="D418" s="21" t="s">
        <v>25</v>
      </c>
      <c r="E418" s="62" t="s">
        <v>133</v>
      </c>
      <c r="F418" s="78">
        <v>25984.59</v>
      </c>
      <c r="G418" s="18" t="s">
        <v>39</v>
      </c>
      <c r="H418" s="72" t="s">
        <v>37</v>
      </c>
      <c r="I418" s="106" t="s">
        <v>871</v>
      </c>
      <c r="J418" s="78">
        <v>25984.59</v>
      </c>
      <c r="K418" s="65"/>
    </row>
    <row r="419" spans="1:11" s="107" customFormat="1" ht="60.75" thickBot="1">
      <c r="A419" s="110" t="s">
        <v>1120</v>
      </c>
      <c r="B419" s="21" t="s">
        <v>1626</v>
      </c>
      <c r="C419" s="98" t="s">
        <v>875</v>
      </c>
      <c r="D419" s="21" t="s">
        <v>25</v>
      </c>
      <c r="E419" s="62" t="s">
        <v>133</v>
      </c>
      <c r="F419" s="78">
        <v>52325</v>
      </c>
      <c r="G419" s="18" t="s">
        <v>39</v>
      </c>
      <c r="H419" s="72" t="s">
        <v>876</v>
      </c>
      <c r="I419" s="106" t="s">
        <v>871</v>
      </c>
      <c r="J419" s="78">
        <v>52325</v>
      </c>
      <c r="K419" s="65"/>
    </row>
    <row r="420" spans="1:11" s="107" customFormat="1" ht="60.75" thickBot="1">
      <c r="A420" s="110" t="s">
        <v>1121</v>
      </c>
      <c r="B420" s="21" t="s">
        <v>1627</v>
      </c>
      <c r="C420" s="98" t="s">
        <v>877</v>
      </c>
      <c r="D420" s="21" t="s">
        <v>25</v>
      </c>
      <c r="E420" s="62" t="s">
        <v>442</v>
      </c>
      <c r="F420" s="78">
        <v>84425</v>
      </c>
      <c r="G420" s="18" t="s">
        <v>39</v>
      </c>
      <c r="H420" s="72" t="s">
        <v>878</v>
      </c>
      <c r="I420" s="106" t="s">
        <v>461</v>
      </c>
      <c r="J420" s="78">
        <v>84425</v>
      </c>
      <c r="K420" s="65"/>
    </row>
    <row r="421" spans="1:11" s="107" customFormat="1" ht="45.75" thickBot="1">
      <c r="A421" s="110" t="s">
        <v>1122</v>
      </c>
      <c r="B421" s="21" t="s">
        <v>1628</v>
      </c>
      <c r="C421" s="98" t="s">
        <v>879</v>
      </c>
      <c r="D421" s="21" t="s">
        <v>25</v>
      </c>
      <c r="E421" s="62" t="s">
        <v>442</v>
      </c>
      <c r="F421" s="78">
        <v>103830</v>
      </c>
      <c r="G421" s="18" t="s">
        <v>39</v>
      </c>
      <c r="H421" s="72" t="s">
        <v>878</v>
      </c>
      <c r="I421" s="106" t="s">
        <v>461</v>
      </c>
      <c r="J421" s="78">
        <v>103830</v>
      </c>
      <c r="K421" s="65"/>
    </row>
    <row r="422" spans="1:11" s="107" customFormat="1" ht="75.75" thickBot="1">
      <c r="A422" s="110" t="s">
        <v>1123</v>
      </c>
      <c r="B422" s="21" t="s">
        <v>1629</v>
      </c>
      <c r="C422" s="98" t="s">
        <v>853</v>
      </c>
      <c r="D422" s="21" t="s">
        <v>25</v>
      </c>
      <c r="E422" s="62" t="s">
        <v>443</v>
      </c>
      <c r="F422" s="78">
        <v>34112.129999999997</v>
      </c>
      <c r="G422" s="18" t="s">
        <v>11</v>
      </c>
      <c r="H422" s="72" t="s">
        <v>48</v>
      </c>
      <c r="I422" s="106" t="s">
        <v>854</v>
      </c>
      <c r="J422" s="78">
        <v>34112.129999999997</v>
      </c>
      <c r="K422" s="65"/>
    </row>
    <row r="423" spans="1:11" s="107" customFormat="1" ht="60.75" thickBot="1">
      <c r="A423" s="110" t="s">
        <v>1124</v>
      </c>
      <c r="B423" s="21" t="s">
        <v>1630</v>
      </c>
      <c r="C423" s="98" t="s">
        <v>880</v>
      </c>
      <c r="D423" s="21" t="s">
        <v>25</v>
      </c>
      <c r="E423" s="62" t="s">
        <v>881</v>
      </c>
      <c r="F423" s="78">
        <v>99990</v>
      </c>
      <c r="G423" s="18" t="s">
        <v>39</v>
      </c>
      <c r="H423" s="72" t="s">
        <v>42</v>
      </c>
      <c r="I423" s="106" t="s">
        <v>882</v>
      </c>
      <c r="J423" s="23">
        <v>99990</v>
      </c>
      <c r="K423" s="65"/>
    </row>
    <row r="424" spans="1:11" s="107" customFormat="1" ht="60.75" thickBot="1">
      <c r="A424" s="110" t="s">
        <v>1125</v>
      </c>
      <c r="B424" s="21" t="s">
        <v>1631</v>
      </c>
      <c r="C424" s="98" t="s">
        <v>883</v>
      </c>
      <c r="D424" s="21" t="s">
        <v>25</v>
      </c>
      <c r="E424" s="62" t="s">
        <v>881</v>
      </c>
      <c r="F424" s="78">
        <v>40000</v>
      </c>
      <c r="G424" s="18" t="s">
        <v>39</v>
      </c>
      <c r="H424" s="72" t="s">
        <v>884</v>
      </c>
      <c r="I424" s="106" t="s">
        <v>882</v>
      </c>
      <c r="J424" s="78">
        <v>40000</v>
      </c>
      <c r="K424" s="65"/>
    </row>
    <row r="425" spans="1:11" s="107" customFormat="1" ht="60.75" thickBot="1">
      <c r="A425" s="110" t="s">
        <v>1126</v>
      </c>
      <c r="B425" s="21" t="s">
        <v>1632</v>
      </c>
      <c r="C425" s="98" t="s">
        <v>885</v>
      </c>
      <c r="D425" s="21" t="s">
        <v>25</v>
      </c>
      <c r="E425" s="62" t="s">
        <v>442</v>
      </c>
      <c r="F425" s="78">
        <v>94966.25</v>
      </c>
      <c r="G425" s="18" t="s">
        <v>39</v>
      </c>
      <c r="H425" s="72" t="s">
        <v>601</v>
      </c>
      <c r="I425" s="106" t="s">
        <v>461</v>
      </c>
      <c r="J425" s="78">
        <v>94966.25</v>
      </c>
      <c r="K425" s="65"/>
    </row>
    <row r="426" spans="1:11" s="107" customFormat="1" ht="60.75" thickBot="1">
      <c r="A426" s="110" t="s">
        <v>1127</v>
      </c>
      <c r="B426" s="21" t="s">
        <v>1633</v>
      </c>
      <c r="C426" s="98" t="s">
        <v>886</v>
      </c>
      <c r="D426" s="21" t="s">
        <v>25</v>
      </c>
      <c r="E426" s="62" t="s">
        <v>869</v>
      </c>
      <c r="F426" s="78">
        <v>86875</v>
      </c>
      <c r="G426" s="18" t="s">
        <v>39</v>
      </c>
      <c r="H426" s="72" t="s">
        <v>190</v>
      </c>
      <c r="I426" s="106" t="s">
        <v>870</v>
      </c>
      <c r="J426" s="78">
        <v>86875</v>
      </c>
      <c r="K426" s="65"/>
    </row>
    <row r="427" spans="1:11" s="107" customFormat="1" ht="45.75" thickBot="1">
      <c r="A427" s="110" t="s">
        <v>1128</v>
      </c>
      <c r="B427" s="21" t="s">
        <v>1634</v>
      </c>
      <c r="C427" s="98" t="s">
        <v>899</v>
      </c>
      <c r="D427" s="21" t="s">
        <v>25</v>
      </c>
      <c r="E427" s="62" t="s">
        <v>866</v>
      </c>
      <c r="F427" s="78">
        <v>61125</v>
      </c>
      <c r="G427" s="18" t="s">
        <v>39</v>
      </c>
      <c r="H427" s="72" t="s">
        <v>47</v>
      </c>
      <c r="I427" s="106" t="s">
        <v>195</v>
      </c>
      <c r="J427" s="78">
        <v>61125</v>
      </c>
      <c r="K427" s="65"/>
    </row>
    <row r="428" spans="1:11" s="107" customFormat="1" ht="45.75" thickBot="1">
      <c r="A428" s="110" t="s">
        <v>1129</v>
      </c>
      <c r="B428" s="21" t="s">
        <v>1635</v>
      </c>
      <c r="C428" s="98" t="s">
        <v>888</v>
      </c>
      <c r="D428" s="21" t="s">
        <v>25</v>
      </c>
      <c r="E428" s="62" t="s">
        <v>866</v>
      </c>
      <c r="F428" s="78">
        <v>71125</v>
      </c>
      <c r="G428" s="18" t="s">
        <v>39</v>
      </c>
      <c r="H428" s="72" t="s">
        <v>47</v>
      </c>
      <c r="I428" s="106" t="s">
        <v>195</v>
      </c>
      <c r="J428" s="78">
        <v>71125</v>
      </c>
      <c r="K428" s="65"/>
    </row>
    <row r="429" spans="1:11" s="107" customFormat="1" ht="45.75" thickBot="1">
      <c r="A429" s="110" t="s">
        <v>1130</v>
      </c>
      <c r="B429" s="21" t="s">
        <v>1636</v>
      </c>
      <c r="C429" s="98" t="s">
        <v>889</v>
      </c>
      <c r="D429" s="21" t="s">
        <v>25</v>
      </c>
      <c r="E429" s="62" t="s">
        <v>139</v>
      </c>
      <c r="F429" s="78">
        <v>118961.88</v>
      </c>
      <c r="G429" s="18" t="s">
        <v>39</v>
      </c>
      <c r="H429" s="72" t="s">
        <v>890</v>
      </c>
      <c r="I429" s="106" t="s">
        <v>469</v>
      </c>
      <c r="J429" s="78">
        <v>118961.88</v>
      </c>
      <c r="K429" s="65"/>
    </row>
    <row r="430" spans="1:11" s="107" customFormat="1" ht="75.75" thickBot="1">
      <c r="A430" s="110" t="s">
        <v>1131</v>
      </c>
      <c r="B430" s="21" t="s">
        <v>1637</v>
      </c>
      <c r="C430" s="98" t="s">
        <v>891</v>
      </c>
      <c r="D430" s="21" t="s">
        <v>25</v>
      </c>
      <c r="E430" s="62" t="s">
        <v>866</v>
      </c>
      <c r="F430" s="78">
        <v>71977.5</v>
      </c>
      <c r="G430" s="18" t="s">
        <v>39</v>
      </c>
      <c r="H430" s="72" t="s">
        <v>507</v>
      </c>
      <c r="I430" s="106" t="s">
        <v>195</v>
      </c>
      <c r="J430" s="78">
        <v>71977.5</v>
      </c>
      <c r="K430" s="65"/>
    </row>
    <row r="431" spans="1:11" s="107" customFormat="1" ht="45.75" thickBot="1">
      <c r="A431" s="110" t="s">
        <v>1132</v>
      </c>
      <c r="B431" s="21" t="s">
        <v>1638</v>
      </c>
      <c r="C431" s="98" t="s">
        <v>892</v>
      </c>
      <c r="D431" s="21" t="s">
        <v>25</v>
      </c>
      <c r="E431" s="62" t="s">
        <v>893</v>
      </c>
      <c r="F431" s="78">
        <v>177187.5</v>
      </c>
      <c r="G431" s="18" t="s">
        <v>39</v>
      </c>
      <c r="H431" s="72" t="s">
        <v>37</v>
      </c>
      <c r="I431" s="106" t="s">
        <v>546</v>
      </c>
      <c r="J431" s="78">
        <v>177187.5</v>
      </c>
      <c r="K431" s="65"/>
    </row>
    <row r="432" spans="1:11" s="107" customFormat="1" ht="45.75" thickBot="1">
      <c r="A432" s="110" t="s">
        <v>1133</v>
      </c>
      <c r="B432" s="21" t="s">
        <v>1639</v>
      </c>
      <c r="C432" s="98" t="s">
        <v>894</v>
      </c>
      <c r="D432" s="21" t="s">
        <v>25</v>
      </c>
      <c r="E432" s="62" t="s">
        <v>893</v>
      </c>
      <c r="F432" s="78">
        <v>210000</v>
      </c>
      <c r="G432" s="18" t="s">
        <v>39</v>
      </c>
      <c r="H432" s="72" t="s">
        <v>37</v>
      </c>
      <c r="I432" s="106" t="s">
        <v>546</v>
      </c>
      <c r="J432" s="78">
        <v>210000</v>
      </c>
      <c r="K432" s="65"/>
    </row>
    <row r="433" spans="1:11" s="107" customFormat="1" ht="75.75" thickBot="1">
      <c r="A433" s="110" t="s">
        <v>1134</v>
      </c>
      <c r="B433" s="21" t="s">
        <v>1640</v>
      </c>
      <c r="C433" s="98" t="s">
        <v>857</v>
      </c>
      <c r="D433" s="21" t="s">
        <v>25</v>
      </c>
      <c r="E433" s="62" t="s">
        <v>441</v>
      </c>
      <c r="F433" s="78">
        <v>15090.6</v>
      </c>
      <c r="G433" s="18" t="s">
        <v>11</v>
      </c>
      <c r="H433" s="72" t="s">
        <v>597</v>
      </c>
      <c r="I433" s="106" t="s">
        <v>858</v>
      </c>
      <c r="J433" s="78">
        <v>15090.6</v>
      </c>
      <c r="K433" s="65"/>
    </row>
    <row r="434" spans="1:11" s="107" customFormat="1" ht="45.75" thickBot="1">
      <c r="A434" s="110" t="s">
        <v>1135</v>
      </c>
      <c r="B434" s="21" t="s">
        <v>1641</v>
      </c>
      <c r="C434" s="98" t="s">
        <v>895</v>
      </c>
      <c r="D434" s="21" t="s">
        <v>25</v>
      </c>
      <c r="E434" s="62" t="s">
        <v>896</v>
      </c>
      <c r="F434" s="78">
        <v>39375</v>
      </c>
      <c r="G434" s="18" t="s">
        <v>39</v>
      </c>
      <c r="H434" s="72" t="s">
        <v>897</v>
      </c>
      <c r="I434" s="106" t="s">
        <v>898</v>
      </c>
      <c r="J434" s="78">
        <v>39375</v>
      </c>
      <c r="K434" s="65"/>
    </row>
    <row r="435" spans="1:11" s="107" customFormat="1" ht="45.75" thickBot="1">
      <c r="A435" s="110" t="s">
        <v>1136</v>
      </c>
      <c r="B435" s="21" t="s">
        <v>1642</v>
      </c>
      <c r="C435" s="98" t="s">
        <v>887</v>
      </c>
      <c r="D435" s="21" t="s">
        <v>25</v>
      </c>
      <c r="E435" s="62" t="s">
        <v>893</v>
      </c>
      <c r="F435" s="78">
        <v>155875</v>
      </c>
      <c r="G435" s="18" t="s">
        <v>39</v>
      </c>
      <c r="H435" s="72" t="s">
        <v>47</v>
      </c>
      <c r="I435" s="106" t="s">
        <v>546</v>
      </c>
      <c r="J435" s="78">
        <v>155875</v>
      </c>
      <c r="K435" s="65"/>
    </row>
    <row r="436" spans="1:11" s="107" customFormat="1" ht="45.75" thickBot="1">
      <c r="A436" s="110" t="s">
        <v>1137</v>
      </c>
      <c r="B436" s="21" t="s">
        <v>1643</v>
      </c>
      <c r="C436" s="98" t="s">
        <v>900</v>
      </c>
      <c r="D436" s="21" t="s">
        <v>25</v>
      </c>
      <c r="E436" s="62" t="s">
        <v>901</v>
      </c>
      <c r="F436" s="78">
        <v>173137.5</v>
      </c>
      <c r="G436" s="18" t="s">
        <v>39</v>
      </c>
      <c r="H436" s="72" t="s">
        <v>62</v>
      </c>
      <c r="I436" s="106" t="s">
        <v>547</v>
      </c>
      <c r="J436" s="78">
        <v>173137.5</v>
      </c>
      <c r="K436" s="65"/>
    </row>
    <row r="437" spans="1:11" s="107" customFormat="1" ht="45.75" thickBot="1">
      <c r="A437" s="110" t="s">
        <v>1138</v>
      </c>
      <c r="B437" s="21" t="s">
        <v>1644</v>
      </c>
      <c r="C437" s="98" t="s">
        <v>902</v>
      </c>
      <c r="D437" s="21" t="s">
        <v>25</v>
      </c>
      <c r="E437" s="62" t="s">
        <v>378</v>
      </c>
      <c r="F437" s="78">
        <v>57450</v>
      </c>
      <c r="G437" s="18" t="s">
        <v>11</v>
      </c>
      <c r="H437" s="72" t="s">
        <v>58</v>
      </c>
      <c r="I437" s="106" t="s">
        <v>789</v>
      </c>
      <c r="J437" s="23">
        <v>50306.25</v>
      </c>
      <c r="K437" s="65"/>
    </row>
    <row r="438" spans="1:11" s="107" customFormat="1" ht="45.75" thickBot="1">
      <c r="A438" s="110" t="s">
        <v>1139</v>
      </c>
      <c r="B438" s="21" t="s">
        <v>1645</v>
      </c>
      <c r="C438" s="98" t="s">
        <v>903</v>
      </c>
      <c r="D438" s="21" t="s">
        <v>25</v>
      </c>
      <c r="E438" s="62" t="s">
        <v>760</v>
      </c>
      <c r="F438" s="78">
        <v>231635</v>
      </c>
      <c r="G438" s="18" t="s">
        <v>11</v>
      </c>
      <c r="H438" s="72" t="s">
        <v>98</v>
      </c>
      <c r="I438" s="106" t="s">
        <v>904</v>
      </c>
      <c r="J438" s="23">
        <v>221159</v>
      </c>
      <c r="K438" s="65"/>
    </row>
    <row r="439" spans="1:11" s="107" customFormat="1" ht="45.75" thickBot="1">
      <c r="A439" s="110" t="s">
        <v>1140</v>
      </c>
      <c r="B439" s="21" t="s">
        <v>1646</v>
      </c>
      <c r="C439" s="98" t="s">
        <v>902</v>
      </c>
      <c r="D439" s="21" t="s">
        <v>25</v>
      </c>
      <c r="E439" s="62" t="s">
        <v>760</v>
      </c>
      <c r="F439" s="78">
        <v>25564</v>
      </c>
      <c r="G439" s="18" t="s">
        <v>11</v>
      </c>
      <c r="H439" s="72" t="s">
        <v>439</v>
      </c>
      <c r="I439" s="106" t="s">
        <v>904</v>
      </c>
      <c r="J439" s="23">
        <v>21565</v>
      </c>
      <c r="K439" s="65"/>
    </row>
    <row r="440" spans="1:11" s="107" customFormat="1" ht="45.75" thickBot="1">
      <c r="A440" s="110" t="s">
        <v>1141</v>
      </c>
      <c r="B440" s="21" t="s">
        <v>1647</v>
      </c>
      <c r="C440" s="98" t="s">
        <v>902</v>
      </c>
      <c r="D440" s="21" t="s">
        <v>25</v>
      </c>
      <c r="E440" s="62" t="s">
        <v>378</v>
      </c>
      <c r="F440" s="78">
        <v>131357.9</v>
      </c>
      <c r="G440" s="18" t="s">
        <v>11</v>
      </c>
      <c r="H440" s="72" t="s">
        <v>791</v>
      </c>
      <c r="I440" s="106" t="s">
        <v>789</v>
      </c>
      <c r="J440" s="23">
        <v>128280.4</v>
      </c>
      <c r="K440" s="65"/>
    </row>
    <row r="441" spans="1:11" s="107" customFormat="1" ht="45.75" thickBot="1">
      <c r="A441" s="110" t="s">
        <v>1142</v>
      </c>
      <c r="B441" s="21" t="s">
        <v>1648</v>
      </c>
      <c r="C441" s="98" t="s">
        <v>905</v>
      </c>
      <c r="D441" s="21" t="s">
        <v>25</v>
      </c>
      <c r="E441" s="62" t="s">
        <v>906</v>
      </c>
      <c r="F441" s="78">
        <v>97500</v>
      </c>
      <c r="G441" s="18" t="s">
        <v>39</v>
      </c>
      <c r="H441" s="72" t="s">
        <v>68</v>
      </c>
      <c r="I441" s="106" t="s">
        <v>907</v>
      </c>
      <c r="J441" s="23">
        <v>97500</v>
      </c>
      <c r="K441" s="65"/>
    </row>
    <row r="442" spans="1:11" s="107" customFormat="1" ht="45.75" thickBot="1">
      <c r="A442" s="110" t="s">
        <v>1143</v>
      </c>
      <c r="B442" s="21" t="s">
        <v>1649</v>
      </c>
      <c r="C442" s="98" t="s">
        <v>908</v>
      </c>
      <c r="D442" s="21" t="s">
        <v>25</v>
      </c>
      <c r="E442" s="62" t="s">
        <v>755</v>
      </c>
      <c r="F442" s="78">
        <v>134211.68</v>
      </c>
      <c r="G442" s="18" t="s">
        <v>11</v>
      </c>
      <c r="H442" s="72" t="s">
        <v>57</v>
      </c>
      <c r="I442" s="106" t="s">
        <v>797</v>
      </c>
      <c r="J442" s="23">
        <v>113269.39</v>
      </c>
      <c r="K442" s="65"/>
    </row>
    <row r="443" spans="1:11" s="107" customFormat="1" ht="45.75" thickBot="1">
      <c r="A443" s="110" t="s">
        <v>1144</v>
      </c>
      <c r="B443" s="21" t="s">
        <v>1650</v>
      </c>
      <c r="C443" s="98" t="s">
        <v>909</v>
      </c>
      <c r="D443" s="21" t="s">
        <v>25</v>
      </c>
      <c r="E443" s="62" t="s">
        <v>456</v>
      </c>
      <c r="F443" s="78">
        <v>93000</v>
      </c>
      <c r="G443" s="18" t="s">
        <v>34</v>
      </c>
      <c r="H443" s="72" t="s">
        <v>62</v>
      </c>
      <c r="I443" s="106" t="s">
        <v>197</v>
      </c>
      <c r="J443" s="23">
        <v>93000</v>
      </c>
      <c r="K443" s="65"/>
    </row>
    <row r="444" spans="1:11" s="107" customFormat="1" ht="45.75" thickBot="1">
      <c r="A444" s="110" t="s">
        <v>1145</v>
      </c>
      <c r="B444" s="21" t="s">
        <v>1651</v>
      </c>
      <c r="C444" s="98" t="s">
        <v>910</v>
      </c>
      <c r="D444" s="21" t="s">
        <v>25</v>
      </c>
      <c r="E444" s="62" t="s">
        <v>477</v>
      </c>
      <c r="F444" s="78">
        <v>2520</v>
      </c>
      <c r="G444" s="18" t="s">
        <v>11</v>
      </c>
      <c r="H444" s="72" t="s">
        <v>38</v>
      </c>
      <c r="I444" s="106" t="s">
        <v>799</v>
      </c>
      <c r="J444" s="23">
        <v>0</v>
      </c>
      <c r="K444" s="65"/>
    </row>
    <row r="445" spans="1:11" s="107" customFormat="1" ht="105.75" thickBot="1">
      <c r="A445" s="110" t="s">
        <v>1146</v>
      </c>
      <c r="B445" s="21" t="s">
        <v>1652</v>
      </c>
      <c r="C445" s="98" t="s">
        <v>911</v>
      </c>
      <c r="D445" s="21" t="s">
        <v>25</v>
      </c>
      <c r="E445" s="62" t="s">
        <v>195</v>
      </c>
      <c r="F445" s="78">
        <v>147500</v>
      </c>
      <c r="G445" s="18" t="s">
        <v>912</v>
      </c>
      <c r="H445" s="72" t="s">
        <v>913</v>
      </c>
      <c r="I445" s="106" t="s">
        <v>588</v>
      </c>
      <c r="J445" s="23">
        <v>147500</v>
      </c>
      <c r="K445" s="65"/>
    </row>
    <row r="446" spans="1:11" s="107" customFormat="1" ht="45.75" thickBot="1">
      <c r="A446" s="110" t="s">
        <v>1147</v>
      </c>
      <c r="B446" s="21" t="s">
        <v>1653</v>
      </c>
      <c r="C446" s="98" t="s">
        <v>935</v>
      </c>
      <c r="D446" s="21" t="s">
        <v>25</v>
      </c>
      <c r="E446" s="62" t="s">
        <v>570</v>
      </c>
      <c r="F446" s="78">
        <v>173155.5</v>
      </c>
      <c r="G446" s="18" t="s">
        <v>11</v>
      </c>
      <c r="H446" s="72" t="s">
        <v>71</v>
      </c>
      <c r="I446" s="106" t="s">
        <v>936</v>
      </c>
      <c r="J446" s="78">
        <v>173155.5</v>
      </c>
      <c r="K446" s="65"/>
    </row>
    <row r="447" spans="1:11" s="107" customFormat="1" ht="60.75" thickBot="1">
      <c r="A447" s="160" t="s">
        <v>1148</v>
      </c>
      <c r="B447" s="21" t="s">
        <v>1654</v>
      </c>
      <c r="C447" s="98" t="s">
        <v>937</v>
      </c>
      <c r="D447" s="21" t="s">
        <v>25</v>
      </c>
      <c r="E447" s="62" t="s">
        <v>938</v>
      </c>
      <c r="F447" s="78">
        <v>120000</v>
      </c>
      <c r="G447" s="18" t="s">
        <v>11</v>
      </c>
      <c r="H447" s="72" t="s">
        <v>939</v>
      </c>
      <c r="I447" s="106" t="s">
        <v>940</v>
      </c>
      <c r="J447" s="78">
        <v>120000</v>
      </c>
      <c r="K447" s="65"/>
    </row>
    <row r="448" spans="1:11" ht="60.75" thickBot="1">
      <c r="A448" s="110" t="s">
        <v>1149</v>
      </c>
      <c r="B448" s="51" t="s">
        <v>1655</v>
      </c>
      <c r="C448" s="61" t="s">
        <v>738</v>
      </c>
      <c r="D448" s="51" t="s">
        <v>10</v>
      </c>
      <c r="E448" s="67" t="s">
        <v>669</v>
      </c>
      <c r="F448" s="58">
        <v>276583.07</v>
      </c>
      <c r="G448" s="51" t="s">
        <v>66</v>
      </c>
      <c r="H448" s="56" t="s">
        <v>38</v>
      </c>
      <c r="I448" s="67" t="s">
        <v>914</v>
      </c>
      <c r="J448" s="52">
        <v>0</v>
      </c>
      <c r="K448" s="65"/>
    </row>
    <row r="449" spans="1:11" ht="60.75" thickBot="1">
      <c r="A449" s="110" t="s">
        <v>1150</v>
      </c>
      <c r="B449" s="51" t="s">
        <v>1656</v>
      </c>
      <c r="C449" s="97" t="s">
        <v>916</v>
      </c>
      <c r="D449" s="51" t="s">
        <v>10</v>
      </c>
      <c r="E449" s="67" t="s">
        <v>352</v>
      </c>
      <c r="F449" s="58">
        <v>741640.2</v>
      </c>
      <c r="G449" s="51" t="s">
        <v>66</v>
      </c>
      <c r="H449" s="56" t="s">
        <v>71</v>
      </c>
      <c r="I449" s="67" t="s">
        <v>915</v>
      </c>
      <c r="J449" s="52">
        <v>0</v>
      </c>
      <c r="K449" s="65"/>
    </row>
    <row r="450" spans="1:11" ht="60.75" thickBot="1">
      <c r="A450" s="110" t="s">
        <v>1151</v>
      </c>
      <c r="B450" s="51" t="s">
        <v>1657</v>
      </c>
      <c r="C450" s="97" t="s">
        <v>692</v>
      </c>
      <c r="D450" s="51" t="s">
        <v>10</v>
      </c>
      <c r="E450" s="67" t="s">
        <v>771</v>
      </c>
      <c r="F450" s="58">
        <v>338480.47</v>
      </c>
      <c r="G450" s="51" t="s">
        <v>66</v>
      </c>
      <c r="H450" s="56" t="s">
        <v>44</v>
      </c>
      <c r="I450" s="67" t="s">
        <v>917</v>
      </c>
      <c r="J450" s="52">
        <v>0</v>
      </c>
      <c r="K450" s="65"/>
    </row>
    <row r="451" spans="1:11" ht="75.75" thickBot="1">
      <c r="A451" s="110" t="s">
        <v>1152</v>
      </c>
      <c r="B451" s="51" t="s">
        <v>1658</v>
      </c>
      <c r="C451" s="97" t="s">
        <v>776</v>
      </c>
      <c r="D451" s="51" t="s">
        <v>10</v>
      </c>
      <c r="E451" s="67" t="s">
        <v>428</v>
      </c>
      <c r="F451" s="58">
        <v>4272625.3499999996</v>
      </c>
      <c r="G451" s="51" t="s">
        <v>66</v>
      </c>
      <c r="H451" s="56" t="s">
        <v>14</v>
      </c>
      <c r="I451" s="67" t="s">
        <v>918</v>
      </c>
      <c r="J451" s="52">
        <v>0</v>
      </c>
      <c r="K451" s="65"/>
    </row>
    <row r="452" spans="1:11" ht="75.75" thickBot="1">
      <c r="A452" s="110" t="s">
        <v>1153</v>
      </c>
      <c r="B452" s="51" t="s">
        <v>1659</v>
      </c>
      <c r="C452" s="97" t="s">
        <v>776</v>
      </c>
      <c r="D452" s="51" t="s">
        <v>10</v>
      </c>
      <c r="E452" s="67" t="s">
        <v>435</v>
      </c>
      <c r="F452" s="58">
        <v>445084.5</v>
      </c>
      <c r="G452" s="51" t="s">
        <v>66</v>
      </c>
      <c r="H452" s="56" t="s">
        <v>12</v>
      </c>
      <c r="I452" s="67" t="s">
        <v>919</v>
      </c>
      <c r="J452" s="52">
        <v>0</v>
      </c>
      <c r="K452" s="65"/>
    </row>
    <row r="453" spans="1:11" ht="60.75" thickBot="1">
      <c r="A453" s="110" t="s">
        <v>1154</v>
      </c>
      <c r="B453" s="51" t="s">
        <v>1660</v>
      </c>
      <c r="C453" s="97" t="s">
        <v>776</v>
      </c>
      <c r="D453" s="51" t="s">
        <v>10</v>
      </c>
      <c r="E453" s="67" t="s">
        <v>427</v>
      </c>
      <c r="F453" s="58">
        <v>1145074.25</v>
      </c>
      <c r="G453" s="51" t="s">
        <v>66</v>
      </c>
      <c r="H453" s="56" t="s">
        <v>38</v>
      </c>
      <c r="I453" s="67" t="s">
        <v>920</v>
      </c>
      <c r="J453" s="52">
        <v>0</v>
      </c>
      <c r="K453" s="65"/>
    </row>
    <row r="454" spans="1:11" ht="60.75" thickBot="1">
      <c r="A454" s="110" t="s">
        <v>1155</v>
      </c>
      <c r="B454" s="51" t="s">
        <v>1661</v>
      </c>
      <c r="C454" s="97" t="s">
        <v>776</v>
      </c>
      <c r="D454" s="51" t="s">
        <v>10</v>
      </c>
      <c r="E454" s="67" t="s">
        <v>921</v>
      </c>
      <c r="F454" s="58">
        <v>121763.88</v>
      </c>
      <c r="G454" s="51" t="s">
        <v>66</v>
      </c>
      <c r="H454" s="56" t="s">
        <v>38</v>
      </c>
      <c r="I454" s="67" t="s">
        <v>922</v>
      </c>
      <c r="J454" s="52">
        <v>0</v>
      </c>
      <c r="K454" s="65"/>
    </row>
    <row r="455" spans="1:11" ht="60.75" thickBot="1">
      <c r="A455" s="110" t="s">
        <v>1156</v>
      </c>
      <c r="B455" s="51" t="s">
        <v>1662</v>
      </c>
      <c r="C455" s="97" t="s">
        <v>776</v>
      </c>
      <c r="D455" s="51" t="s">
        <v>10</v>
      </c>
      <c r="E455" s="67" t="s">
        <v>139</v>
      </c>
      <c r="F455" s="58">
        <v>1168965</v>
      </c>
      <c r="G455" s="51" t="s">
        <v>66</v>
      </c>
      <c r="H455" s="56" t="s">
        <v>12</v>
      </c>
      <c r="I455" s="67" t="s">
        <v>923</v>
      </c>
      <c r="J455" s="52">
        <v>0</v>
      </c>
      <c r="K455" s="65"/>
    </row>
    <row r="456" spans="1:11" ht="75.75" thickBot="1">
      <c r="A456" s="110" t="s">
        <v>1157</v>
      </c>
      <c r="B456" s="51" t="s">
        <v>1663</v>
      </c>
      <c r="C456" s="97" t="s">
        <v>782</v>
      </c>
      <c r="D456" s="51" t="s">
        <v>10</v>
      </c>
      <c r="E456" s="67" t="s">
        <v>384</v>
      </c>
      <c r="F456" s="58">
        <v>749700</v>
      </c>
      <c r="G456" s="51" t="s">
        <v>66</v>
      </c>
      <c r="H456" s="56" t="s">
        <v>369</v>
      </c>
      <c r="I456" s="67" t="s">
        <v>924</v>
      </c>
      <c r="J456" s="52">
        <v>0</v>
      </c>
      <c r="K456" s="65"/>
    </row>
    <row r="457" spans="1:11" ht="60.75" thickBot="1">
      <c r="A457" s="110" t="s">
        <v>1158</v>
      </c>
      <c r="B457" s="51" t="s">
        <v>1664</v>
      </c>
      <c r="C457" s="97" t="s">
        <v>788</v>
      </c>
      <c r="D457" s="51" t="s">
        <v>10</v>
      </c>
      <c r="E457" s="67" t="s">
        <v>384</v>
      </c>
      <c r="F457" s="58">
        <v>1530512.45</v>
      </c>
      <c r="G457" s="51" t="s">
        <v>66</v>
      </c>
      <c r="H457" s="56" t="s">
        <v>69</v>
      </c>
      <c r="I457" s="67" t="s">
        <v>924</v>
      </c>
      <c r="J457" s="52">
        <v>0</v>
      </c>
      <c r="K457" s="65"/>
    </row>
    <row r="458" spans="1:11" ht="60.75" thickBot="1">
      <c r="A458" s="110" t="s">
        <v>1159</v>
      </c>
      <c r="B458" s="51" t="s">
        <v>1665</v>
      </c>
      <c r="C458" s="97" t="s">
        <v>796</v>
      </c>
      <c r="D458" s="51" t="s">
        <v>10</v>
      </c>
      <c r="E458" s="67" t="s">
        <v>445</v>
      </c>
      <c r="F458" s="58">
        <v>576422.26</v>
      </c>
      <c r="G458" s="51" t="s">
        <v>66</v>
      </c>
      <c r="H458" s="56" t="s">
        <v>599</v>
      </c>
      <c r="I458" s="67" t="s">
        <v>925</v>
      </c>
      <c r="J458" s="52">
        <v>0</v>
      </c>
      <c r="K458" s="65"/>
    </row>
    <row r="459" spans="1:11" ht="60.75" thickBot="1">
      <c r="A459" s="110" t="s">
        <v>1160</v>
      </c>
      <c r="B459" s="51" t="s">
        <v>1666</v>
      </c>
      <c r="C459" s="97" t="s">
        <v>800</v>
      </c>
      <c r="D459" s="51" t="s">
        <v>10</v>
      </c>
      <c r="E459" s="67" t="s">
        <v>755</v>
      </c>
      <c r="F459" s="58">
        <v>101272.5</v>
      </c>
      <c r="G459" s="51" t="s">
        <v>66</v>
      </c>
      <c r="H459" s="56" t="s">
        <v>562</v>
      </c>
      <c r="I459" s="67" t="s">
        <v>926</v>
      </c>
      <c r="J459" s="52">
        <v>0</v>
      </c>
      <c r="K459" s="65"/>
    </row>
    <row r="460" spans="1:11" ht="60.75" thickBot="1">
      <c r="A460" s="110" t="s">
        <v>1161</v>
      </c>
      <c r="B460" s="51" t="s">
        <v>1667</v>
      </c>
      <c r="C460" s="97" t="s">
        <v>798</v>
      </c>
      <c r="D460" s="51" t="s">
        <v>10</v>
      </c>
      <c r="E460" s="67" t="s">
        <v>755</v>
      </c>
      <c r="F460" s="58">
        <v>284094.3</v>
      </c>
      <c r="G460" s="51" t="s">
        <v>66</v>
      </c>
      <c r="H460" s="56" t="s">
        <v>142</v>
      </c>
      <c r="I460" s="67" t="s">
        <v>926</v>
      </c>
      <c r="J460" s="52">
        <v>0</v>
      </c>
      <c r="K460" s="65"/>
    </row>
    <row r="461" spans="1:11" ht="60.75" thickBot="1">
      <c r="A461" s="110" t="s">
        <v>1162</v>
      </c>
      <c r="B461" s="51" t="s">
        <v>1668</v>
      </c>
      <c r="C461" s="97" t="s">
        <v>800</v>
      </c>
      <c r="D461" s="51" t="s">
        <v>10</v>
      </c>
      <c r="E461" s="67" t="s">
        <v>754</v>
      </c>
      <c r="F461" s="58">
        <v>184056.35</v>
      </c>
      <c r="G461" s="51" t="s">
        <v>66</v>
      </c>
      <c r="H461" s="56" t="s">
        <v>14</v>
      </c>
      <c r="I461" s="67" t="s">
        <v>927</v>
      </c>
      <c r="J461" s="52">
        <v>0</v>
      </c>
      <c r="K461" s="65"/>
    </row>
    <row r="462" spans="1:11" ht="60.75" thickBot="1">
      <c r="A462" s="110" t="s">
        <v>1163</v>
      </c>
      <c r="B462" s="51" t="s">
        <v>1669</v>
      </c>
      <c r="C462" s="97" t="s">
        <v>798</v>
      </c>
      <c r="D462" s="51" t="s">
        <v>10</v>
      </c>
      <c r="E462" s="67" t="s">
        <v>755</v>
      </c>
      <c r="F462" s="58">
        <v>152117.28</v>
      </c>
      <c r="G462" s="51" t="s">
        <v>66</v>
      </c>
      <c r="H462" s="56" t="s">
        <v>14</v>
      </c>
      <c r="I462" s="67" t="s">
        <v>926</v>
      </c>
      <c r="J462" s="52">
        <v>0</v>
      </c>
      <c r="K462" s="65"/>
    </row>
    <row r="463" spans="1:11" ht="60.75" thickBot="1">
      <c r="A463" s="110" t="s">
        <v>1164</v>
      </c>
      <c r="B463" s="51" t="s">
        <v>1670</v>
      </c>
      <c r="C463" s="97" t="s">
        <v>798</v>
      </c>
      <c r="D463" s="51" t="s">
        <v>10</v>
      </c>
      <c r="E463" s="67" t="s">
        <v>380</v>
      </c>
      <c r="F463" s="58">
        <v>1219116.3600000001</v>
      </c>
      <c r="G463" s="51" t="s">
        <v>66</v>
      </c>
      <c r="H463" s="56" t="s">
        <v>58</v>
      </c>
      <c r="I463" s="67" t="s">
        <v>929</v>
      </c>
      <c r="J463" s="52">
        <v>0</v>
      </c>
      <c r="K463" s="65"/>
    </row>
    <row r="464" spans="1:11" ht="60.75" thickBot="1">
      <c r="A464" s="110" t="s">
        <v>1165</v>
      </c>
      <c r="B464" s="51" t="s">
        <v>1671</v>
      </c>
      <c r="C464" s="97" t="s">
        <v>798</v>
      </c>
      <c r="D464" s="51" t="s">
        <v>10</v>
      </c>
      <c r="E464" s="67" t="s">
        <v>906</v>
      </c>
      <c r="F464" s="58">
        <v>134728.4</v>
      </c>
      <c r="G464" s="51" t="s">
        <v>66</v>
      </c>
      <c r="H464" s="56" t="s">
        <v>45</v>
      </c>
      <c r="I464" s="67" t="s">
        <v>928</v>
      </c>
      <c r="J464" s="52">
        <v>0</v>
      </c>
      <c r="K464" s="65"/>
    </row>
    <row r="465" spans="1:11" ht="60.75" thickBot="1">
      <c r="A465" s="110" t="s">
        <v>1166</v>
      </c>
      <c r="B465" s="51" t="s">
        <v>1672</v>
      </c>
      <c r="C465" s="97" t="s">
        <v>800</v>
      </c>
      <c r="D465" s="51" t="s">
        <v>10</v>
      </c>
      <c r="E465" s="67" t="s">
        <v>930</v>
      </c>
      <c r="F465" s="58">
        <v>731750</v>
      </c>
      <c r="G465" s="51" t="s">
        <v>66</v>
      </c>
      <c r="H465" s="56" t="s">
        <v>33</v>
      </c>
      <c r="I465" s="67" t="s">
        <v>931</v>
      </c>
      <c r="J465" s="52">
        <v>0</v>
      </c>
      <c r="K465" s="65"/>
    </row>
    <row r="466" spans="1:11" ht="60.75" thickBot="1">
      <c r="A466" s="110" t="s">
        <v>1167</v>
      </c>
      <c r="B466" s="51" t="s">
        <v>1673</v>
      </c>
      <c r="C466" s="97" t="s">
        <v>800</v>
      </c>
      <c r="D466" s="51" t="s">
        <v>10</v>
      </c>
      <c r="E466" s="67" t="s">
        <v>471</v>
      </c>
      <c r="F466" s="58">
        <v>842079.86</v>
      </c>
      <c r="G466" s="51" t="s">
        <v>66</v>
      </c>
      <c r="H466" s="56" t="s">
        <v>932</v>
      </c>
      <c r="I466" s="67" t="s">
        <v>933</v>
      </c>
      <c r="J466" s="52">
        <v>0</v>
      </c>
      <c r="K466" s="65"/>
    </row>
    <row r="467" spans="1:11" ht="60.75" thickBot="1">
      <c r="A467" s="160" t="s">
        <v>1168</v>
      </c>
      <c r="B467" s="21" t="s">
        <v>1674</v>
      </c>
      <c r="C467" s="98" t="s">
        <v>1675</v>
      </c>
      <c r="D467" s="21" t="s">
        <v>25</v>
      </c>
      <c r="E467" s="62" t="s">
        <v>570</v>
      </c>
      <c r="F467" s="78">
        <v>70499.7</v>
      </c>
      <c r="G467" s="21" t="s">
        <v>11</v>
      </c>
      <c r="H467" s="56" t="s">
        <v>1676</v>
      </c>
      <c r="I467" s="62" t="s">
        <v>936</v>
      </c>
      <c r="J467" s="23">
        <v>59529.7</v>
      </c>
      <c r="K467" s="65"/>
    </row>
    <row r="468" spans="1:11" ht="45.75" thickBot="1">
      <c r="A468" s="160" t="s">
        <v>1169</v>
      </c>
      <c r="B468" s="21" t="s">
        <v>1678</v>
      </c>
      <c r="C468" s="98" t="s">
        <v>1679</v>
      </c>
      <c r="D468" s="21" t="s">
        <v>25</v>
      </c>
      <c r="E468" s="62" t="s">
        <v>938</v>
      </c>
      <c r="F468" s="78">
        <v>17902.5</v>
      </c>
      <c r="G468" s="21" t="s">
        <v>11</v>
      </c>
      <c r="H468" s="56" t="s">
        <v>1677</v>
      </c>
      <c r="I468" s="62" t="s">
        <v>940</v>
      </c>
      <c r="J468" s="23">
        <v>14647.5</v>
      </c>
      <c r="K468" s="65"/>
    </row>
    <row r="469" spans="1:11" ht="45.75" thickBot="1">
      <c r="A469" s="160" t="s">
        <v>1170</v>
      </c>
      <c r="B469" s="21" t="s">
        <v>1680</v>
      </c>
      <c r="C469" s="98" t="s">
        <v>1679</v>
      </c>
      <c r="D469" s="21" t="s">
        <v>25</v>
      </c>
      <c r="E469" s="62" t="s">
        <v>547</v>
      </c>
      <c r="F469" s="78">
        <v>121821.2</v>
      </c>
      <c r="G469" s="21" t="s">
        <v>11</v>
      </c>
      <c r="H469" s="56" t="s">
        <v>46</v>
      </c>
      <c r="I469" s="62" t="s">
        <v>1681</v>
      </c>
      <c r="J469" s="78">
        <v>121821.2</v>
      </c>
      <c r="K469" s="65"/>
    </row>
    <row r="470" spans="1:11" ht="90.75" thickBot="1">
      <c r="A470" s="160" t="s">
        <v>1171</v>
      </c>
      <c r="B470" s="21" t="s">
        <v>1685</v>
      </c>
      <c r="C470" s="98" t="s">
        <v>1682</v>
      </c>
      <c r="D470" s="21" t="s">
        <v>25</v>
      </c>
      <c r="E470" s="62" t="s">
        <v>1683</v>
      </c>
      <c r="F470" s="78">
        <v>48000</v>
      </c>
      <c r="G470" s="21" t="s">
        <v>11</v>
      </c>
      <c r="H470" s="56" t="s">
        <v>74</v>
      </c>
      <c r="I470" s="62" t="s">
        <v>1684</v>
      </c>
      <c r="J470" s="23">
        <v>48000</v>
      </c>
      <c r="K470" s="65"/>
    </row>
    <row r="471" spans="1:11" ht="60.75" thickBot="1">
      <c r="A471" s="160" t="s">
        <v>1172</v>
      </c>
      <c r="B471" s="21" t="s">
        <v>2165</v>
      </c>
      <c r="C471" s="98" t="s">
        <v>1686</v>
      </c>
      <c r="D471" s="21" t="s">
        <v>25</v>
      </c>
      <c r="E471" s="62" t="s">
        <v>1687</v>
      </c>
      <c r="F471" s="78">
        <v>84000</v>
      </c>
      <c r="G471" s="21" t="s">
        <v>11</v>
      </c>
      <c r="H471" s="56" t="s">
        <v>73</v>
      </c>
      <c r="I471" s="62" t="s">
        <v>1688</v>
      </c>
      <c r="J471" s="23">
        <v>84000</v>
      </c>
      <c r="K471" s="65"/>
    </row>
    <row r="472" spans="1:11" ht="75.75" thickBot="1">
      <c r="A472" s="160" t="s">
        <v>1173</v>
      </c>
      <c r="B472" s="21" t="s">
        <v>1689</v>
      </c>
      <c r="C472" s="98" t="s">
        <v>1690</v>
      </c>
      <c r="D472" s="21" t="s">
        <v>25</v>
      </c>
      <c r="E472" s="62" t="s">
        <v>567</v>
      </c>
      <c r="F472" s="78">
        <v>35796.93</v>
      </c>
      <c r="G472" s="18" t="s">
        <v>34</v>
      </c>
      <c r="H472" s="56" t="s">
        <v>890</v>
      </c>
      <c r="I472" s="62" t="s">
        <v>1691</v>
      </c>
      <c r="J472" s="23">
        <v>35796.93</v>
      </c>
      <c r="K472" s="65"/>
    </row>
    <row r="473" spans="1:11" ht="45.75" thickBot="1">
      <c r="A473" s="160" t="s">
        <v>1174</v>
      </c>
      <c r="B473" s="21" t="s">
        <v>1692</v>
      </c>
      <c r="C473" s="98" t="s">
        <v>1693</v>
      </c>
      <c r="D473" s="21" t="s">
        <v>25</v>
      </c>
      <c r="E473" s="62" t="s">
        <v>795</v>
      </c>
      <c r="F473" s="78">
        <v>37110.75</v>
      </c>
      <c r="G473" s="21" t="s">
        <v>11</v>
      </c>
      <c r="H473" s="56" t="s">
        <v>563</v>
      </c>
      <c r="I473" s="62" t="s">
        <v>1694</v>
      </c>
      <c r="J473" s="78">
        <v>37110.75</v>
      </c>
      <c r="K473" s="65"/>
    </row>
    <row r="474" spans="1:11" ht="45.75" thickBot="1">
      <c r="A474" s="160" t="s">
        <v>1175</v>
      </c>
      <c r="B474" s="21" t="s">
        <v>1696</v>
      </c>
      <c r="C474" s="98" t="s">
        <v>1697</v>
      </c>
      <c r="D474" s="21" t="s">
        <v>25</v>
      </c>
      <c r="E474" s="62" t="s">
        <v>567</v>
      </c>
      <c r="F474" s="78">
        <v>69570</v>
      </c>
      <c r="G474" s="21" t="s">
        <v>11</v>
      </c>
      <c r="H474" s="56" t="s">
        <v>1695</v>
      </c>
      <c r="I474" s="62" t="s">
        <v>1698</v>
      </c>
      <c r="J474" s="78">
        <v>69570</v>
      </c>
      <c r="K474" s="65"/>
    </row>
    <row r="475" spans="1:11" ht="45.75" thickBot="1">
      <c r="A475" s="160" t="s">
        <v>1176</v>
      </c>
      <c r="B475" s="21" t="s">
        <v>1700</v>
      </c>
      <c r="C475" s="98" t="s">
        <v>1701</v>
      </c>
      <c r="D475" s="21" t="s">
        <v>25</v>
      </c>
      <c r="E475" s="62" t="s">
        <v>1702</v>
      </c>
      <c r="F475" s="78">
        <v>35422.5</v>
      </c>
      <c r="G475" s="21" t="s">
        <v>11</v>
      </c>
      <c r="H475" s="56" t="s">
        <v>1699</v>
      </c>
      <c r="I475" s="62" t="s">
        <v>1703</v>
      </c>
      <c r="J475" s="78">
        <v>35422.5</v>
      </c>
      <c r="K475" s="65"/>
    </row>
    <row r="476" spans="1:11" ht="75.75" thickBot="1">
      <c r="A476" s="110" t="s">
        <v>1177</v>
      </c>
      <c r="B476" s="51" t="s">
        <v>1715</v>
      </c>
      <c r="C476" s="97" t="s">
        <v>857</v>
      </c>
      <c r="D476" s="51" t="s">
        <v>25</v>
      </c>
      <c r="E476" s="67" t="s">
        <v>1702</v>
      </c>
      <c r="F476" s="58">
        <v>44153.75</v>
      </c>
      <c r="G476" s="115" t="s">
        <v>30</v>
      </c>
      <c r="H476" s="56" t="s">
        <v>265</v>
      </c>
      <c r="I476" s="67" t="s">
        <v>860</v>
      </c>
      <c r="J476" s="52">
        <v>0</v>
      </c>
      <c r="K476" s="65"/>
    </row>
    <row r="477" spans="1:11" ht="45.75" thickBot="1">
      <c r="A477" s="160" t="s">
        <v>1178</v>
      </c>
      <c r="B477" s="21" t="s">
        <v>1705</v>
      </c>
      <c r="C477" s="98" t="s">
        <v>1706</v>
      </c>
      <c r="D477" s="21" t="s">
        <v>25</v>
      </c>
      <c r="E477" s="62" t="s">
        <v>556</v>
      </c>
      <c r="F477" s="78">
        <v>65250</v>
      </c>
      <c r="G477" s="21" t="s">
        <v>11</v>
      </c>
      <c r="H477" s="56" t="s">
        <v>1704</v>
      </c>
      <c r="I477" s="62" t="s">
        <v>1707</v>
      </c>
      <c r="J477" s="78">
        <v>65250</v>
      </c>
      <c r="K477" s="65"/>
    </row>
    <row r="478" spans="1:11" ht="45.75" thickBot="1">
      <c r="A478" s="160" t="s">
        <v>1179</v>
      </c>
      <c r="B478" s="21" t="s">
        <v>1708</v>
      </c>
      <c r="C478" s="98" t="s">
        <v>1701</v>
      </c>
      <c r="D478" s="21" t="s">
        <v>25</v>
      </c>
      <c r="E478" s="62" t="s">
        <v>558</v>
      </c>
      <c r="F478" s="78">
        <v>78782.5</v>
      </c>
      <c r="G478" s="21" t="s">
        <v>11</v>
      </c>
      <c r="H478" s="56" t="s">
        <v>33</v>
      </c>
      <c r="I478" s="62" t="s">
        <v>1709</v>
      </c>
      <c r="J478" s="23">
        <v>73340.289999999994</v>
      </c>
      <c r="K478" s="65"/>
    </row>
    <row r="479" spans="1:11" ht="45.75" thickBot="1">
      <c r="A479" s="160" t="s">
        <v>1180</v>
      </c>
      <c r="B479" s="21" t="s">
        <v>1711</v>
      </c>
      <c r="C479" s="98" t="s">
        <v>1712</v>
      </c>
      <c r="D479" s="21" t="s">
        <v>25</v>
      </c>
      <c r="E479" s="62" t="s">
        <v>558</v>
      </c>
      <c r="F479" s="78">
        <v>109675</v>
      </c>
      <c r="G479" s="21" t="s">
        <v>11</v>
      </c>
      <c r="H479" s="56" t="s">
        <v>1710</v>
      </c>
      <c r="I479" s="62" t="s">
        <v>1709</v>
      </c>
      <c r="J479" s="23">
        <v>109675</v>
      </c>
      <c r="K479" s="65"/>
    </row>
    <row r="480" spans="1:11" ht="45.75" thickBot="1">
      <c r="A480" s="160" t="s">
        <v>1181</v>
      </c>
      <c r="B480" s="21" t="s">
        <v>1714</v>
      </c>
      <c r="C480" s="98" t="s">
        <v>1701</v>
      </c>
      <c r="D480" s="21" t="s">
        <v>25</v>
      </c>
      <c r="E480" s="62" t="s">
        <v>558</v>
      </c>
      <c r="F480" s="78">
        <v>1393.65</v>
      </c>
      <c r="G480" s="21" t="s">
        <v>11</v>
      </c>
      <c r="H480" s="56" t="s">
        <v>791</v>
      </c>
      <c r="I480" s="62" t="s">
        <v>1709</v>
      </c>
      <c r="J480" s="23">
        <v>1393.65</v>
      </c>
      <c r="K480" s="65"/>
    </row>
    <row r="481" spans="1:11" ht="45.75" thickBot="1">
      <c r="A481" s="160" t="s">
        <v>1182</v>
      </c>
      <c r="B481" s="21" t="s">
        <v>1716</v>
      </c>
      <c r="C481" s="98" t="s">
        <v>1717</v>
      </c>
      <c r="D481" s="21" t="s">
        <v>25</v>
      </c>
      <c r="E481" s="62" t="s">
        <v>1718</v>
      </c>
      <c r="F481" s="78">
        <v>94500</v>
      </c>
      <c r="G481" s="21" t="s">
        <v>11</v>
      </c>
      <c r="H481" s="56" t="s">
        <v>1713</v>
      </c>
      <c r="I481" s="62" t="s">
        <v>1719</v>
      </c>
      <c r="J481" s="23">
        <v>94500</v>
      </c>
      <c r="K481" s="65"/>
    </row>
    <row r="482" spans="1:11" ht="30.75" thickBot="1">
      <c r="A482" s="160" t="s">
        <v>1183</v>
      </c>
      <c r="B482" s="21" t="s">
        <v>1720</v>
      </c>
      <c r="C482" s="82" t="s">
        <v>2166</v>
      </c>
      <c r="D482" s="21" t="s">
        <v>25</v>
      </c>
      <c r="E482" s="21" t="s">
        <v>547</v>
      </c>
      <c r="F482" s="23">
        <v>68841.86</v>
      </c>
      <c r="G482" s="18" t="s">
        <v>30</v>
      </c>
      <c r="H482" s="18" t="s">
        <v>38</v>
      </c>
      <c r="I482" s="18" t="s">
        <v>55</v>
      </c>
      <c r="J482" s="161">
        <v>68841.86</v>
      </c>
      <c r="K482" s="65"/>
    </row>
    <row r="483" spans="1:11" ht="45.75" thickBot="1">
      <c r="A483" s="160" t="s">
        <v>1184</v>
      </c>
      <c r="B483" s="21" t="s">
        <v>1722</v>
      </c>
      <c r="C483" s="98" t="s">
        <v>1723</v>
      </c>
      <c r="D483" s="21" t="s">
        <v>25</v>
      </c>
      <c r="E483" s="62" t="s">
        <v>1683</v>
      </c>
      <c r="F483" s="78">
        <v>27500</v>
      </c>
      <c r="G483" s="21" t="s">
        <v>1721</v>
      </c>
      <c r="H483" s="56" t="s">
        <v>862</v>
      </c>
      <c r="I483" s="62" t="s">
        <v>616</v>
      </c>
      <c r="J483" s="23">
        <v>27500</v>
      </c>
      <c r="K483" s="65"/>
    </row>
    <row r="484" spans="1:11" ht="30.75" thickBot="1">
      <c r="A484" s="160" t="s">
        <v>1185</v>
      </c>
      <c r="B484" s="21" t="s">
        <v>1724</v>
      </c>
      <c r="C484" s="98" t="s">
        <v>1725</v>
      </c>
      <c r="D484" s="21" t="s">
        <v>25</v>
      </c>
      <c r="E484" s="62" t="s">
        <v>1726</v>
      </c>
      <c r="F484" s="78">
        <v>34331.85</v>
      </c>
      <c r="G484" s="18" t="s">
        <v>30</v>
      </c>
      <c r="H484" s="18" t="s">
        <v>38</v>
      </c>
      <c r="I484" s="18" t="s">
        <v>55</v>
      </c>
      <c r="J484" s="78">
        <v>34331.85</v>
      </c>
      <c r="K484" s="65"/>
    </row>
    <row r="485" spans="1:11" ht="30.75" thickBot="1">
      <c r="A485" s="160" t="s">
        <v>1186</v>
      </c>
      <c r="B485" s="21" t="s">
        <v>1727</v>
      </c>
      <c r="C485" s="98" t="s">
        <v>1728</v>
      </c>
      <c r="D485" s="21" t="s">
        <v>25</v>
      </c>
      <c r="E485" s="62" t="s">
        <v>1687</v>
      </c>
      <c r="F485" s="78">
        <v>39030.71</v>
      </c>
      <c r="G485" s="18" t="s">
        <v>30</v>
      </c>
      <c r="H485" s="56" t="s">
        <v>14</v>
      </c>
      <c r="I485" s="56" t="s">
        <v>55</v>
      </c>
      <c r="J485" s="78">
        <v>39030.71</v>
      </c>
      <c r="K485" s="65"/>
    </row>
    <row r="486" spans="1:11">
      <c r="A486" s="111"/>
      <c r="B486" s="117"/>
      <c r="C486" s="118"/>
      <c r="D486" s="117"/>
      <c r="E486" s="119"/>
      <c r="F486" s="120"/>
      <c r="G486" s="117"/>
      <c r="H486" s="121"/>
      <c r="I486" s="122"/>
      <c r="J486" s="128"/>
      <c r="K486" s="65"/>
    </row>
    <row r="487" spans="1:11">
      <c r="A487" s="112"/>
      <c r="B487" s="11"/>
      <c r="C487" s="123"/>
      <c r="D487" s="11"/>
      <c r="E487" s="124"/>
      <c r="F487" s="125"/>
      <c r="G487" s="11"/>
      <c r="H487" s="126"/>
      <c r="I487" s="127"/>
      <c r="J487" s="13"/>
      <c r="K487" s="65"/>
    </row>
    <row r="488" spans="1:11">
      <c r="A488" s="112"/>
      <c r="B488" s="11"/>
      <c r="C488" s="123"/>
      <c r="D488" s="11"/>
      <c r="E488" s="124"/>
      <c r="F488" s="125"/>
      <c r="G488" s="11"/>
      <c r="H488" s="126"/>
      <c r="I488" s="127"/>
      <c r="J488" s="13"/>
      <c r="K488" s="65"/>
    </row>
    <row r="489" spans="1:11">
      <c r="A489" s="112"/>
      <c r="B489" s="11"/>
      <c r="C489" s="123"/>
      <c r="D489" s="11"/>
      <c r="E489" s="124"/>
      <c r="F489" s="125"/>
      <c r="G489" s="11"/>
      <c r="H489" s="126"/>
      <c r="I489" s="127"/>
      <c r="J489" s="13"/>
      <c r="K489" s="65"/>
    </row>
    <row r="490" spans="1:11" ht="19.5" thickBot="1">
      <c r="A490" s="259" t="s">
        <v>1766</v>
      </c>
      <c r="B490" s="259"/>
      <c r="C490" s="259"/>
      <c r="D490" s="259"/>
      <c r="E490" s="259"/>
      <c r="F490" s="259"/>
      <c r="G490" s="259"/>
      <c r="H490" s="259"/>
      <c r="I490" s="259"/>
      <c r="J490" s="259"/>
      <c r="K490" s="65"/>
    </row>
    <row r="491" spans="1:11" ht="58.5" thickBot="1">
      <c r="A491" s="109" t="s">
        <v>942</v>
      </c>
      <c r="B491" s="1" t="s">
        <v>943</v>
      </c>
      <c r="C491" s="76" t="s">
        <v>2</v>
      </c>
      <c r="D491" s="1" t="s">
        <v>3</v>
      </c>
      <c r="E491" s="1" t="s">
        <v>4</v>
      </c>
      <c r="F491" s="1" t="s">
        <v>5</v>
      </c>
      <c r="G491" s="1" t="s">
        <v>6</v>
      </c>
      <c r="H491" s="1" t="s">
        <v>7</v>
      </c>
      <c r="I491" s="1" t="s">
        <v>8</v>
      </c>
      <c r="J491" s="1" t="s">
        <v>9</v>
      </c>
      <c r="K491" s="65"/>
    </row>
    <row r="492" spans="1:11" ht="60.75" thickBot="1">
      <c r="A492" s="129" t="s">
        <v>944</v>
      </c>
      <c r="B492" s="99" t="s">
        <v>1791</v>
      </c>
      <c r="C492" s="82" t="s">
        <v>1732</v>
      </c>
      <c r="D492" s="21" t="s">
        <v>10</v>
      </c>
      <c r="E492" s="130" t="s">
        <v>1792</v>
      </c>
      <c r="F492" s="131">
        <v>7560</v>
      </c>
      <c r="G492" s="51" t="s">
        <v>66</v>
      </c>
      <c r="H492" s="21" t="s">
        <v>1740</v>
      </c>
      <c r="I492" s="132" t="s">
        <v>1793</v>
      </c>
      <c r="J492" s="52">
        <v>0</v>
      </c>
      <c r="K492" s="65"/>
    </row>
    <row r="493" spans="1:11" ht="60.75" thickBot="1">
      <c r="A493" s="129" t="s">
        <v>945</v>
      </c>
      <c r="B493" s="99" t="s">
        <v>1794</v>
      </c>
      <c r="C493" s="82" t="s">
        <v>1732</v>
      </c>
      <c r="D493" s="21" t="s">
        <v>10</v>
      </c>
      <c r="E493" s="133" t="s">
        <v>1796</v>
      </c>
      <c r="F493" s="134">
        <v>609262.5</v>
      </c>
      <c r="G493" s="51" t="s">
        <v>66</v>
      </c>
      <c r="H493" s="51" t="s">
        <v>1733</v>
      </c>
      <c r="I493" s="133" t="s">
        <v>1797</v>
      </c>
      <c r="J493" s="52">
        <v>0</v>
      </c>
      <c r="K493" s="65"/>
    </row>
    <row r="494" spans="1:11" ht="60.75" thickBot="1">
      <c r="A494" s="129" t="s">
        <v>946</v>
      </c>
      <c r="B494" s="99" t="s">
        <v>1798</v>
      </c>
      <c r="C494" s="22" t="s">
        <v>1749</v>
      </c>
      <c r="D494" s="21" t="s">
        <v>10</v>
      </c>
      <c r="E494" s="135" t="s">
        <v>1799</v>
      </c>
      <c r="F494" s="136">
        <v>1275670.24</v>
      </c>
      <c r="G494" s="51" t="s">
        <v>66</v>
      </c>
      <c r="H494" s="137" t="s">
        <v>37</v>
      </c>
      <c r="I494" s="135" t="s">
        <v>1800</v>
      </c>
      <c r="J494" s="52">
        <v>0</v>
      </c>
      <c r="K494" s="65"/>
    </row>
    <row r="495" spans="1:11" ht="60.75" thickBot="1">
      <c r="A495" s="129" t="s">
        <v>947</v>
      </c>
      <c r="B495" s="99" t="s">
        <v>1801</v>
      </c>
      <c r="C495" s="22" t="s">
        <v>1749</v>
      </c>
      <c r="D495" s="21" t="s">
        <v>10</v>
      </c>
      <c r="E495" s="133" t="s">
        <v>1802</v>
      </c>
      <c r="F495" s="134">
        <v>151997</v>
      </c>
      <c r="G495" s="51" t="s">
        <v>66</v>
      </c>
      <c r="H495" s="113" t="s">
        <v>1756</v>
      </c>
      <c r="I495" s="133" t="s">
        <v>1803</v>
      </c>
      <c r="J495" s="52">
        <v>0</v>
      </c>
      <c r="K495" s="65"/>
    </row>
    <row r="496" spans="1:11" ht="60.75" thickBot="1">
      <c r="A496" s="129" t="s">
        <v>948</v>
      </c>
      <c r="B496" s="99" t="s">
        <v>1804</v>
      </c>
      <c r="C496" s="22" t="s">
        <v>1749</v>
      </c>
      <c r="D496" s="21" t="s">
        <v>10</v>
      </c>
      <c r="E496" s="130" t="s">
        <v>1805</v>
      </c>
      <c r="F496" s="138">
        <v>30250</v>
      </c>
      <c r="G496" s="51" t="s">
        <v>66</v>
      </c>
      <c r="H496" s="21" t="s">
        <v>599</v>
      </c>
      <c r="I496" s="99" t="s">
        <v>1806</v>
      </c>
      <c r="J496" s="52">
        <v>0</v>
      </c>
      <c r="K496" s="65"/>
    </row>
    <row r="497" spans="1:11" ht="60.75" thickBot="1">
      <c r="A497" s="129" t="s">
        <v>949</v>
      </c>
      <c r="B497" s="99" t="s">
        <v>1807</v>
      </c>
      <c r="C497" s="22" t="s">
        <v>1764</v>
      </c>
      <c r="D497" s="21" t="s">
        <v>10</v>
      </c>
      <c r="E497" s="130" t="s">
        <v>1802</v>
      </c>
      <c r="F497" s="138">
        <v>2678400</v>
      </c>
      <c r="G497" s="51" t="s">
        <v>730</v>
      </c>
      <c r="H497" s="99" t="s">
        <v>12</v>
      </c>
      <c r="I497" s="99" t="s">
        <v>1808</v>
      </c>
      <c r="J497" s="52">
        <v>0</v>
      </c>
      <c r="K497" s="65"/>
    </row>
    <row r="498" spans="1:11" ht="60.75" thickBot="1">
      <c r="A498" s="129" t="s">
        <v>950</v>
      </c>
      <c r="B498" s="21" t="s">
        <v>1809</v>
      </c>
      <c r="C498" s="22" t="s">
        <v>1777</v>
      </c>
      <c r="D498" s="21" t="s">
        <v>10</v>
      </c>
      <c r="E498" s="139" t="s">
        <v>1810</v>
      </c>
      <c r="F498" s="138">
        <v>467250</v>
      </c>
      <c r="G498" s="51" t="s">
        <v>66</v>
      </c>
      <c r="H498" s="21" t="s">
        <v>1811</v>
      </c>
      <c r="I498" s="21" t="s">
        <v>1812</v>
      </c>
      <c r="J498" s="52">
        <v>0</v>
      </c>
      <c r="K498" s="65"/>
    </row>
    <row r="499" spans="1:11" ht="60.75" thickBot="1">
      <c r="A499" s="129" t="s">
        <v>951</v>
      </c>
      <c r="B499" s="99" t="s">
        <v>1813</v>
      </c>
      <c r="C499" s="22" t="s">
        <v>1764</v>
      </c>
      <c r="D499" s="21" t="s">
        <v>10</v>
      </c>
      <c r="E499" s="139" t="s">
        <v>1805</v>
      </c>
      <c r="F499" s="138">
        <v>2590222.5</v>
      </c>
      <c r="G499" s="51" t="s">
        <v>730</v>
      </c>
      <c r="H499" s="21" t="s">
        <v>51</v>
      </c>
      <c r="I499" s="21" t="s">
        <v>1814</v>
      </c>
      <c r="J499" s="52">
        <v>0</v>
      </c>
      <c r="K499" s="65"/>
    </row>
    <row r="500" spans="1:11" ht="60.75" thickBot="1">
      <c r="A500" s="129" t="s">
        <v>952</v>
      </c>
      <c r="B500" s="99" t="s">
        <v>1815</v>
      </c>
      <c r="C500" s="22" t="s">
        <v>1816</v>
      </c>
      <c r="D500" s="21" t="s">
        <v>10</v>
      </c>
      <c r="E500" s="140" t="s">
        <v>1799</v>
      </c>
      <c r="F500" s="138">
        <v>375529.5</v>
      </c>
      <c r="G500" s="51" t="s">
        <v>730</v>
      </c>
      <c r="H500" s="21" t="s">
        <v>1767</v>
      </c>
      <c r="I500" s="140" t="s">
        <v>1817</v>
      </c>
      <c r="J500" s="52">
        <v>0</v>
      </c>
      <c r="K500" s="65"/>
    </row>
    <row r="501" spans="1:11" ht="60.75" thickBot="1">
      <c r="A501" s="129" t="s">
        <v>953</v>
      </c>
      <c r="B501" s="99" t="s">
        <v>1818</v>
      </c>
      <c r="C501" s="22" t="s">
        <v>1749</v>
      </c>
      <c r="D501" s="21" t="s">
        <v>10</v>
      </c>
      <c r="E501" s="140" t="s">
        <v>1802</v>
      </c>
      <c r="F501" s="138">
        <v>625000</v>
      </c>
      <c r="G501" s="51" t="s">
        <v>66</v>
      </c>
      <c r="H501" s="99" t="s">
        <v>142</v>
      </c>
      <c r="I501" s="140" t="s">
        <v>1803</v>
      </c>
      <c r="J501" s="52">
        <v>0</v>
      </c>
      <c r="K501" s="65"/>
    </row>
    <row r="502" spans="1:11" ht="60.75" thickBot="1">
      <c r="A502" s="129" t="s">
        <v>954</v>
      </c>
      <c r="B502" s="21" t="s">
        <v>1819</v>
      </c>
      <c r="C502" s="22" t="s">
        <v>1777</v>
      </c>
      <c r="D502" s="21" t="s">
        <v>10</v>
      </c>
      <c r="E502" s="139" t="s">
        <v>1745</v>
      </c>
      <c r="F502" s="141">
        <v>1219117</v>
      </c>
      <c r="G502" s="51" t="s">
        <v>66</v>
      </c>
      <c r="H502" s="21" t="s">
        <v>1783</v>
      </c>
      <c r="I502" s="139" t="s">
        <v>1820</v>
      </c>
      <c r="J502" s="52">
        <v>0</v>
      </c>
      <c r="K502" s="65"/>
    </row>
    <row r="503" spans="1:11" ht="60.75" thickBot="1">
      <c r="A503" s="129" t="s">
        <v>955</v>
      </c>
      <c r="B503" s="99" t="s">
        <v>1821</v>
      </c>
      <c r="C503" s="22" t="s">
        <v>1749</v>
      </c>
      <c r="D503" s="21" t="s">
        <v>10</v>
      </c>
      <c r="E503" s="130" t="s">
        <v>1799</v>
      </c>
      <c r="F503" s="141">
        <v>227965.1</v>
      </c>
      <c r="G503" s="51" t="s">
        <v>66</v>
      </c>
      <c r="H503" s="99" t="s">
        <v>1773</v>
      </c>
      <c r="I503" s="130" t="s">
        <v>1800</v>
      </c>
      <c r="J503" s="52">
        <v>0</v>
      </c>
      <c r="K503" s="65"/>
    </row>
    <row r="504" spans="1:11" ht="60.75" thickBot="1">
      <c r="A504" s="129" t="s">
        <v>956</v>
      </c>
      <c r="B504" s="21" t="s">
        <v>1822</v>
      </c>
      <c r="C504" s="22" t="s">
        <v>1777</v>
      </c>
      <c r="D504" s="21" t="s">
        <v>10</v>
      </c>
      <c r="E504" s="130" t="s">
        <v>1802</v>
      </c>
      <c r="F504" s="141">
        <v>599118</v>
      </c>
      <c r="G504" s="51" t="s">
        <v>66</v>
      </c>
      <c r="H504" s="99" t="s">
        <v>1785</v>
      </c>
      <c r="I504" s="130" t="s">
        <v>1803</v>
      </c>
      <c r="J504" s="52">
        <v>0</v>
      </c>
      <c r="K504" s="65"/>
    </row>
    <row r="505" spans="1:11" ht="60.75" thickBot="1">
      <c r="A505" s="129" t="s">
        <v>957</v>
      </c>
      <c r="B505" s="21" t="s">
        <v>1823</v>
      </c>
      <c r="C505" s="22" t="s">
        <v>1777</v>
      </c>
      <c r="D505" s="21" t="s">
        <v>10</v>
      </c>
      <c r="E505" s="130" t="s">
        <v>592</v>
      </c>
      <c r="F505" s="141">
        <v>709065</v>
      </c>
      <c r="G505" s="51" t="s">
        <v>66</v>
      </c>
      <c r="H505" s="99" t="s">
        <v>1775</v>
      </c>
      <c r="I505" s="130" t="s">
        <v>1824</v>
      </c>
      <c r="J505" s="52">
        <v>0</v>
      </c>
      <c r="K505" s="65"/>
    </row>
    <row r="506" spans="1:11" ht="60.75" thickBot="1">
      <c r="A506" s="129" t="s">
        <v>958</v>
      </c>
      <c r="B506" s="21" t="s">
        <v>1825</v>
      </c>
      <c r="C506" s="22" t="s">
        <v>1777</v>
      </c>
      <c r="D506" s="21" t="s">
        <v>10</v>
      </c>
      <c r="E506" s="130" t="s">
        <v>592</v>
      </c>
      <c r="F506" s="141">
        <v>2237130</v>
      </c>
      <c r="G506" s="51" t="s">
        <v>66</v>
      </c>
      <c r="H506" s="99" t="s">
        <v>1826</v>
      </c>
      <c r="I506" s="130" t="s">
        <v>1824</v>
      </c>
      <c r="J506" s="52">
        <v>0</v>
      </c>
      <c r="K506" s="65"/>
    </row>
    <row r="507" spans="1:11" ht="60.75" thickBot="1">
      <c r="A507" s="129" t="s">
        <v>959</v>
      </c>
      <c r="B507" s="21" t="s">
        <v>1827</v>
      </c>
      <c r="C507" s="22" t="s">
        <v>1777</v>
      </c>
      <c r="D507" s="21" t="s">
        <v>10</v>
      </c>
      <c r="E507" s="142" t="s">
        <v>1802</v>
      </c>
      <c r="F507" s="134">
        <v>51651.12</v>
      </c>
      <c r="G507" s="51" t="s">
        <v>66</v>
      </c>
      <c r="H507" s="51" t="s">
        <v>14</v>
      </c>
      <c r="I507" s="142" t="s">
        <v>1803</v>
      </c>
      <c r="J507" s="52">
        <v>0</v>
      </c>
      <c r="K507" s="65"/>
    </row>
    <row r="508" spans="1:11" ht="60.75" thickBot="1">
      <c r="A508" s="129" t="s">
        <v>960</v>
      </c>
      <c r="B508" s="21" t="s">
        <v>1828</v>
      </c>
      <c r="C508" s="22" t="s">
        <v>1777</v>
      </c>
      <c r="D508" s="21" t="s">
        <v>10</v>
      </c>
      <c r="E508" s="130" t="s">
        <v>1799</v>
      </c>
      <c r="F508" s="143">
        <v>171133.2</v>
      </c>
      <c r="G508" s="51" t="s">
        <v>66</v>
      </c>
      <c r="H508" s="99" t="s">
        <v>28</v>
      </c>
      <c r="I508" s="99" t="s">
        <v>1800</v>
      </c>
      <c r="J508" s="52">
        <v>0</v>
      </c>
      <c r="K508" s="65"/>
    </row>
    <row r="509" spans="1:11" ht="60.75" thickBot="1">
      <c r="A509" s="129" t="s">
        <v>961</v>
      </c>
      <c r="B509" s="21" t="s">
        <v>1829</v>
      </c>
      <c r="C509" s="22" t="s">
        <v>1777</v>
      </c>
      <c r="D509" s="21" t="s">
        <v>10</v>
      </c>
      <c r="E509" s="130" t="s">
        <v>625</v>
      </c>
      <c r="F509" s="144">
        <v>353143.7</v>
      </c>
      <c r="G509" s="51" t="s">
        <v>66</v>
      </c>
      <c r="H509" s="99" t="s">
        <v>21</v>
      </c>
      <c r="I509" s="99" t="s">
        <v>1830</v>
      </c>
      <c r="J509" s="52">
        <v>0</v>
      </c>
      <c r="K509" s="65"/>
    </row>
    <row r="510" spans="1:11" ht="60.75" thickBot="1">
      <c r="A510" s="129" t="s">
        <v>962</v>
      </c>
      <c r="B510" s="21" t="s">
        <v>1831</v>
      </c>
      <c r="C510" s="22" t="s">
        <v>1777</v>
      </c>
      <c r="D510" s="21" t="s">
        <v>10</v>
      </c>
      <c r="E510" s="140" t="s">
        <v>592</v>
      </c>
      <c r="F510" s="138">
        <v>1531950</v>
      </c>
      <c r="G510" s="51" t="s">
        <v>66</v>
      </c>
      <c r="H510" s="99" t="s">
        <v>1832</v>
      </c>
      <c r="I510" s="99" t="s">
        <v>1824</v>
      </c>
      <c r="J510" s="52">
        <v>0</v>
      </c>
      <c r="K510" s="65"/>
    </row>
    <row r="511" spans="1:11" ht="60.75" thickBot="1">
      <c r="A511" s="129" t="s">
        <v>963</v>
      </c>
      <c r="B511" s="99" t="s">
        <v>1833</v>
      </c>
      <c r="C511" s="22" t="s">
        <v>1764</v>
      </c>
      <c r="D511" s="21" t="s">
        <v>10</v>
      </c>
      <c r="E511" s="142" t="s">
        <v>1787</v>
      </c>
      <c r="F511" s="134">
        <v>621789</v>
      </c>
      <c r="G511" s="51" t="s">
        <v>730</v>
      </c>
      <c r="H511" s="99" t="s">
        <v>26</v>
      </c>
      <c r="I511" s="142" t="s">
        <v>1834</v>
      </c>
      <c r="J511" s="52">
        <v>0</v>
      </c>
      <c r="K511" s="65"/>
    </row>
    <row r="512" spans="1:11" ht="60.75" thickBot="1">
      <c r="A512" s="129" t="s">
        <v>964</v>
      </c>
      <c r="B512" s="99" t="s">
        <v>1835</v>
      </c>
      <c r="C512" s="22" t="s">
        <v>1764</v>
      </c>
      <c r="D512" s="21" t="s">
        <v>10</v>
      </c>
      <c r="E512" s="142" t="s">
        <v>1810</v>
      </c>
      <c r="F512" s="134">
        <v>5278375</v>
      </c>
      <c r="G512" s="51" t="s">
        <v>730</v>
      </c>
      <c r="H512" s="99" t="s">
        <v>538</v>
      </c>
      <c r="I512" s="142" t="s">
        <v>1836</v>
      </c>
      <c r="J512" s="52">
        <v>0</v>
      </c>
      <c r="K512" s="65"/>
    </row>
    <row r="513" spans="1:11" ht="60.75" thickBot="1">
      <c r="A513" s="129" t="s">
        <v>965</v>
      </c>
      <c r="B513" s="51" t="s">
        <v>1837</v>
      </c>
      <c r="C513" s="145" t="s">
        <v>1838</v>
      </c>
      <c r="D513" s="21" t="s">
        <v>10</v>
      </c>
      <c r="E513" s="142" t="s">
        <v>631</v>
      </c>
      <c r="F513" s="134">
        <v>8413123.1099999994</v>
      </c>
      <c r="G513" s="51" t="s">
        <v>66</v>
      </c>
      <c r="H513" s="99" t="s">
        <v>92</v>
      </c>
      <c r="I513" s="142" t="s">
        <v>1839</v>
      </c>
      <c r="J513" s="52">
        <v>0</v>
      </c>
      <c r="K513" s="65"/>
    </row>
    <row r="514" spans="1:11" ht="60.75" thickBot="1">
      <c r="A514" s="129" t="s">
        <v>966</v>
      </c>
      <c r="B514" s="51" t="s">
        <v>1840</v>
      </c>
      <c r="C514" s="145" t="s">
        <v>1841</v>
      </c>
      <c r="D514" s="21" t="s">
        <v>10</v>
      </c>
      <c r="E514" s="142" t="s">
        <v>632</v>
      </c>
      <c r="F514" s="134">
        <v>69367.83</v>
      </c>
      <c r="G514" s="51" t="s">
        <v>66</v>
      </c>
      <c r="H514" s="99" t="s">
        <v>26</v>
      </c>
      <c r="I514" s="142" t="s">
        <v>1842</v>
      </c>
      <c r="J514" s="52">
        <v>0</v>
      </c>
      <c r="K514" s="65"/>
    </row>
    <row r="515" spans="1:11" ht="60.75" thickBot="1">
      <c r="A515" s="129" t="s">
        <v>967</v>
      </c>
      <c r="B515" s="51" t="s">
        <v>1843</v>
      </c>
      <c r="C515" s="113" t="s">
        <v>1844</v>
      </c>
      <c r="D515" s="21" t="s">
        <v>10</v>
      </c>
      <c r="E515" s="142" t="s">
        <v>632</v>
      </c>
      <c r="F515" s="134">
        <v>243976.32000000001</v>
      </c>
      <c r="G515" s="51" t="s">
        <v>66</v>
      </c>
      <c r="H515" s="99" t="s">
        <v>26</v>
      </c>
      <c r="I515" s="142" t="s">
        <v>1842</v>
      </c>
      <c r="J515" s="52">
        <v>0</v>
      </c>
      <c r="K515" s="65"/>
    </row>
    <row r="516" spans="1:11" ht="60.75" thickBot="1">
      <c r="A516" s="129" t="s">
        <v>968</v>
      </c>
      <c r="B516" s="51" t="s">
        <v>1845</v>
      </c>
      <c r="C516" s="145" t="s">
        <v>1838</v>
      </c>
      <c r="D516" s="21" t="s">
        <v>10</v>
      </c>
      <c r="E516" s="142" t="s">
        <v>632</v>
      </c>
      <c r="F516" s="134">
        <v>961802.44</v>
      </c>
      <c r="G516" s="51" t="s">
        <v>66</v>
      </c>
      <c r="H516" s="99" t="s">
        <v>26</v>
      </c>
      <c r="I516" s="142" t="s">
        <v>1842</v>
      </c>
      <c r="J516" s="52">
        <v>0</v>
      </c>
      <c r="K516" s="65"/>
    </row>
    <row r="517" spans="1:11" ht="120.75" thickBot="1">
      <c r="A517" s="129" t="s">
        <v>969</v>
      </c>
      <c r="B517" s="146" t="s">
        <v>1846</v>
      </c>
      <c r="C517" s="145" t="s">
        <v>1841</v>
      </c>
      <c r="D517" s="21" t="s">
        <v>10</v>
      </c>
      <c r="E517" s="130" t="s">
        <v>1847</v>
      </c>
      <c r="F517" s="138">
        <v>1505038.37</v>
      </c>
      <c r="G517" s="51" t="s">
        <v>66</v>
      </c>
      <c r="H517" s="99" t="s">
        <v>14</v>
      </c>
      <c r="I517" s="99" t="s">
        <v>1848</v>
      </c>
      <c r="J517" s="52">
        <v>0</v>
      </c>
      <c r="K517" s="65"/>
    </row>
    <row r="518" spans="1:11" ht="135.75" thickBot="1">
      <c r="A518" s="129" t="s">
        <v>970</v>
      </c>
      <c r="B518" s="146" t="s">
        <v>1849</v>
      </c>
      <c r="C518" s="113" t="s">
        <v>1844</v>
      </c>
      <c r="D518" s="21" t="s">
        <v>10</v>
      </c>
      <c r="E518" s="130" t="s">
        <v>1847</v>
      </c>
      <c r="F518" s="134">
        <v>344567.34</v>
      </c>
      <c r="G518" s="51" t="s">
        <v>66</v>
      </c>
      <c r="H518" s="99" t="s">
        <v>14</v>
      </c>
      <c r="I518" s="99" t="s">
        <v>1848</v>
      </c>
      <c r="J518" s="52">
        <v>0</v>
      </c>
      <c r="K518" s="65"/>
    </row>
    <row r="519" spans="1:11" ht="135.75" thickBot="1">
      <c r="A519" s="129" t="s">
        <v>971</v>
      </c>
      <c r="B519" s="146" t="s">
        <v>1850</v>
      </c>
      <c r="C519" s="145" t="s">
        <v>1838</v>
      </c>
      <c r="D519" s="21" t="s">
        <v>10</v>
      </c>
      <c r="E519" s="130" t="s">
        <v>1847</v>
      </c>
      <c r="F519" s="134">
        <v>3711157.74</v>
      </c>
      <c r="G519" s="51" t="s">
        <v>66</v>
      </c>
      <c r="H519" s="99" t="s">
        <v>14</v>
      </c>
      <c r="I519" s="99" t="s">
        <v>1848</v>
      </c>
      <c r="J519" s="52">
        <v>0</v>
      </c>
      <c r="K519" s="65"/>
    </row>
    <row r="520" spans="1:11" ht="135.75" thickBot="1">
      <c r="A520" s="129" t="s">
        <v>972</v>
      </c>
      <c r="B520" s="146" t="s">
        <v>1851</v>
      </c>
      <c r="C520" s="145" t="s">
        <v>1841</v>
      </c>
      <c r="D520" s="21" t="s">
        <v>10</v>
      </c>
      <c r="E520" s="130" t="s">
        <v>1852</v>
      </c>
      <c r="F520" s="134">
        <v>560817.81000000006</v>
      </c>
      <c r="G520" s="51" t="s">
        <v>66</v>
      </c>
      <c r="H520" s="99" t="s">
        <v>538</v>
      </c>
      <c r="I520" s="99" t="s">
        <v>1853</v>
      </c>
      <c r="J520" s="52">
        <v>0</v>
      </c>
      <c r="K520" s="65"/>
    </row>
    <row r="521" spans="1:11" ht="150.75" thickBot="1">
      <c r="A521" s="129" t="s">
        <v>973</v>
      </c>
      <c r="B521" s="146" t="s">
        <v>1854</v>
      </c>
      <c r="C521" s="113" t="s">
        <v>1844</v>
      </c>
      <c r="D521" s="21" t="s">
        <v>10</v>
      </c>
      <c r="E521" s="130" t="s">
        <v>1852</v>
      </c>
      <c r="F521" s="134">
        <v>441005.78</v>
      </c>
      <c r="G521" s="51" t="s">
        <v>66</v>
      </c>
      <c r="H521" s="99" t="s">
        <v>538</v>
      </c>
      <c r="I521" s="99" t="s">
        <v>1853</v>
      </c>
      <c r="J521" s="52">
        <v>0</v>
      </c>
      <c r="K521" s="65"/>
    </row>
    <row r="522" spans="1:11" ht="120.75" thickBot="1">
      <c r="A522" s="129" t="s">
        <v>974</v>
      </c>
      <c r="B522" s="99" t="s">
        <v>1855</v>
      </c>
      <c r="C522" s="145" t="s">
        <v>1838</v>
      </c>
      <c r="D522" s="21" t="s">
        <v>10</v>
      </c>
      <c r="E522" s="130" t="s">
        <v>1852</v>
      </c>
      <c r="F522" s="134">
        <v>1391500.33</v>
      </c>
      <c r="G522" s="51" t="s">
        <v>66</v>
      </c>
      <c r="H522" s="99" t="s">
        <v>1856</v>
      </c>
      <c r="I522" s="99" t="s">
        <v>1853</v>
      </c>
      <c r="J522" s="52">
        <v>0</v>
      </c>
      <c r="K522" s="65"/>
    </row>
    <row r="523" spans="1:11" ht="120.75" thickBot="1">
      <c r="A523" s="129" t="s">
        <v>975</v>
      </c>
      <c r="B523" s="99" t="s">
        <v>1857</v>
      </c>
      <c r="C523" s="145" t="s">
        <v>1841</v>
      </c>
      <c r="D523" s="21" t="s">
        <v>10</v>
      </c>
      <c r="E523" s="130" t="s">
        <v>632</v>
      </c>
      <c r="F523" s="134">
        <v>4420265.47</v>
      </c>
      <c r="G523" s="51" t="s">
        <v>66</v>
      </c>
      <c r="H523" s="99" t="s">
        <v>38</v>
      </c>
      <c r="I523" s="99" t="s">
        <v>1842</v>
      </c>
      <c r="J523" s="52">
        <v>0</v>
      </c>
      <c r="K523" s="65"/>
    </row>
    <row r="524" spans="1:11" ht="105.75" thickBot="1">
      <c r="A524" s="129" t="s">
        <v>976</v>
      </c>
      <c r="B524" s="99" t="s">
        <v>1858</v>
      </c>
      <c r="C524" s="113" t="s">
        <v>1844</v>
      </c>
      <c r="D524" s="21" t="s">
        <v>10</v>
      </c>
      <c r="E524" s="130" t="s">
        <v>632</v>
      </c>
      <c r="F524" s="134">
        <v>338733.34</v>
      </c>
      <c r="G524" s="51" t="s">
        <v>66</v>
      </c>
      <c r="H524" s="99" t="s">
        <v>38</v>
      </c>
      <c r="I524" s="99" t="s">
        <v>1842</v>
      </c>
      <c r="J524" s="52">
        <v>0</v>
      </c>
      <c r="K524" s="65"/>
    </row>
    <row r="525" spans="1:11" ht="150.75" thickBot="1">
      <c r="A525" s="129" t="s">
        <v>977</v>
      </c>
      <c r="B525" s="99" t="s">
        <v>1859</v>
      </c>
      <c r="C525" s="145" t="s">
        <v>1838</v>
      </c>
      <c r="D525" s="21" t="s">
        <v>10</v>
      </c>
      <c r="E525" s="130" t="s">
        <v>632</v>
      </c>
      <c r="F525" s="134">
        <v>6452065.6399999997</v>
      </c>
      <c r="G525" s="51" t="s">
        <v>66</v>
      </c>
      <c r="H525" s="99" t="s">
        <v>38</v>
      </c>
      <c r="I525" s="99" t="s">
        <v>1842</v>
      </c>
      <c r="J525" s="52">
        <v>0</v>
      </c>
      <c r="K525" s="65"/>
    </row>
    <row r="526" spans="1:11" ht="60.75" thickBot="1">
      <c r="A526" s="129" t="s">
        <v>978</v>
      </c>
      <c r="B526" s="99" t="s">
        <v>1860</v>
      </c>
      <c r="C526" s="145" t="s">
        <v>1841</v>
      </c>
      <c r="D526" s="21" t="s">
        <v>10</v>
      </c>
      <c r="E526" s="130" t="s">
        <v>629</v>
      </c>
      <c r="F526" s="134">
        <v>1101235.82</v>
      </c>
      <c r="G526" s="51" t="s">
        <v>66</v>
      </c>
      <c r="H526" s="99" t="s">
        <v>37</v>
      </c>
      <c r="I526" s="99" t="s">
        <v>1861</v>
      </c>
      <c r="J526" s="52">
        <v>0</v>
      </c>
      <c r="K526" s="65"/>
    </row>
    <row r="527" spans="1:11" ht="60.75" thickBot="1">
      <c r="A527" s="129" t="s">
        <v>979</v>
      </c>
      <c r="B527" s="99" t="s">
        <v>1862</v>
      </c>
      <c r="C527" s="113" t="s">
        <v>1844</v>
      </c>
      <c r="D527" s="21" t="s">
        <v>10</v>
      </c>
      <c r="E527" s="130" t="s">
        <v>632</v>
      </c>
      <c r="F527" s="134">
        <v>183270.15</v>
      </c>
      <c r="G527" s="51" t="s">
        <v>66</v>
      </c>
      <c r="H527" s="99" t="s">
        <v>37</v>
      </c>
      <c r="I527" s="99" t="s">
        <v>1842</v>
      </c>
      <c r="J527" s="52">
        <v>0</v>
      </c>
      <c r="K527" s="65"/>
    </row>
    <row r="528" spans="1:11" ht="60.75" thickBot="1">
      <c r="A528" s="129" t="s">
        <v>980</v>
      </c>
      <c r="B528" s="99" t="s">
        <v>1863</v>
      </c>
      <c r="C528" s="113" t="s">
        <v>1864</v>
      </c>
      <c r="D528" s="21" t="s">
        <v>10</v>
      </c>
      <c r="E528" s="130" t="s">
        <v>632</v>
      </c>
      <c r="F528" s="134">
        <v>61764.68</v>
      </c>
      <c r="G528" s="51" t="s">
        <v>66</v>
      </c>
      <c r="H528" s="99" t="s">
        <v>562</v>
      </c>
      <c r="I528" s="99" t="s">
        <v>1842</v>
      </c>
      <c r="J528" s="52">
        <v>0</v>
      </c>
      <c r="K528" s="65"/>
    </row>
    <row r="529" spans="1:11" ht="60.75" thickBot="1">
      <c r="A529" s="129" t="s">
        <v>981</v>
      </c>
      <c r="B529" s="99" t="s">
        <v>1865</v>
      </c>
      <c r="C529" s="145" t="s">
        <v>1841</v>
      </c>
      <c r="D529" s="21" t="s">
        <v>10</v>
      </c>
      <c r="E529" s="142" t="s">
        <v>1866</v>
      </c>
      <c r="F529" s="134">
        <v>2599535.61</v>
      </c>
      <c r="G529" s="51" t="s">
        <v>66</v>
      </c>
      <c r="H529" s="99" t="s">
        <v>1867</v>
      </c>
      <c r="I529" s="142" t="s">
        <v>1868</v>
      </c>
      <c r="J529" s="52">
        <v>0</v>
      </c>
      <c r="K529" s="65"/>
    </row>
    <row r="530" spans="1:11" ht="60.75" thickBot="1">
      <c r="A530" s="129" t="s">
        <v>982</v>
      </c>
      <c r="B530" s="99" t="s">
        <v>1869</v>
      </c>
      <c r="C530" s="113" t="s">
        <v>1864</v>
      </c>
      <c r="D530" s="21" t="s">
        <v>10</v>
      </c>
      <c r="E530" s="142" t="s">
        <v>1866</v>
      </c>
      <c r="F530" s="134">
        <v>262.92</v>
      </c>
      <c r="G530" s="51" t="s">
        <v>66</v>
      </c>
      <c r="H530" s="99" t="s">
        <v>1867</v>
      </c>
      <c r="I530" s="142" t="s">
        <v>1868</v>
      </c>
      <c r="J530" s="52">
        <v>0</v>
      </c>
      <c r="K530" s="65"/>
    </row>
    <row r="531" spans="1:11" ht="60.75" thickBot="1">
      <c r="A531" s="129" t="s">
        <v>983</v>
      </c>
      <c r="B531" s="99" t="s">
        <v>1870</v>
      </c>
      <c r="C531" s="145" t="s">
        <v>1838</v>
      </c>
      <c r="D531" s="21" t="s">
        <v>10</v>
      </c>
      <c r="E531" s="142" t="s">
        <v>1866</v>
      </c>
      <c r="F531" s="143">
        <v>25937.52</v>
      </c>
      <c r="G531" s="51" t="s">
        <v>66</v>
      </c>
      <c r="H531" s="99" t="s">
        <v>1867</v>
      </c>
      <c r="I531" s="142" t="s">
        <v>1868</v>
      </c>
      <c r="J531" s="52">
        <v>0</v>
      </c>
      <c r="K531" s="65"/>
    </row>
    <row r="532" spans="1:11" ht="60.75" thickBot="1">
      <c r="A532" s="129" t="s">
        <v>984</v>
      </c>
      <c r="B532" s="147" t="s">
        <v>1871</v>
      </c>
      <c r="C532" s="145" t="s">
        <v>1872</v>
      </c>
      <c r="D532" s="21" t="s">
        <v>10</v>
      </c>
      <c r="E532" s="142" t="s">
        <v>633</v>
      </c>
      <c r="F532" s="148">
        <v>364257.48</v>
      </c>
      <c r="G532" s="51" t="s">
        <v>66</v>
      </c>
      <c r="H532" s="99" t="s">
        <v>1873</v>
      </c>
      <c r="I532" s="142" t="s">
        <v>1874</v>
      </c>
      <c r="J532" s="52">
        <v>0</v>
      </c>
      <c r="K532" s="65"/>
    </row>
    <row r="533" spans="1:11" ht="60.75" thickBot="1">
      <c r="A533" s="129" t="s">
        <v>985</v>
      </c>
      <c r="B533" s="147" t="s">
        <v>1875</v>
      </c>
      <c r="C533" s="145" t="s">
        <v>1872</v>
      </c>
      <c r="D533" s="21" t="s">
        <v>10</v>
      </c>
      <c r="E533" s="142" t="s">
        <v>670</v>
      </c>
      <c r="F533" s="148">
        <v>7437.5</v>
      </c>
      <c r="G533" s="51" t="s">
        <v>66</v>
      </c>
      <c r="H533" s="99" t="s">
        <v>1876</v>
      </c>
      <c r="I533" s="142" t="s">
        <v>1877</v>
      </c>
      <c r="J533" s="52">
        <v>0</v>
      </c>
      <c r="K533" s="65"/>
    </row>
    <row r="534" spans="1:11" ht="60.75" thickBot="1">
      <c r="A534" s="129" t="s">
        <v>986</v>
      </c>
      <c r="B534" s="147" t="s">
        <v>1878</v>
      </c>
      <c r="C534" s="93" t="s">
        <v>1879</v>
      </c>
      <c r="D534" s="21" t="s">
        <v>10</v>
      </c>
      <c r="E534" s="142" t="s">
        <v>633</v>
      </c>
      <c r="F534" s="148">
        <v>790122.5</v>
      </c>
      <c r="G534" s="51" t="s">
        <v>66</v>
      </c>
      <c r="H534" s="99" t="s">
        <v>14</v>
      </c>
      <c r="I534" s="142" t="s">
        <v>1874</v>
      </c>
      <c r="J534" s="52">
        <v>0</v>
      </c>
      <c r="K534" s="65"/>
    </row>
    <row r="535" spans="1:11" ht="60.75" thickBot="1">
      <c r="A535" s="129" t="s">
        <v>987</v>
      </c>
      <c r="B535" s="147" t="s">
        <v>1880</v>
      </c>
      <c r="C535" s="93" t="s">
        <v>1872</v>
      </c>
      <c r="D535" s="21" t="s">
        <v>10</v>
      </c>
      <c r="E535" s="142" t="s">
        <v>633</v>
      </c>
      <c r="F535" s="148">
        <v>187744</v>
      </c>
      <c r="G535" s="51" t="s">
        <v>66</v>
      </c>
      <c r="H535" s="99" t="s">
        <v>14</v>
      </c>
      <c r="I535" s="142" t="s">
        <v>1874</v>
      </c>
      <c r="J535" s="52">
        <v>0</v>
      </c>
      <c r="K535" s="65"/>
    </row>
    <row r="536" spans="1:11" ht="60.75" thickBot="1">
      <c r="A536" s="129" t="s">
        <v>988</v>
      </c>
      <c r="B536" s="147" t="s">
        <v>1881</v>
      </c>
      <c r="C536" s="93" t="s">
        <v>1882</v>
      </c>
      <c r="D536" s="21" t="s">
        <v>10</v>
      </c>
      <c r="E536" s="142" t="s">
        <v>633</v>
      </c>
      <c r="F536" s="148">
        <v>1460297.47</v>
      </c>
      <c r="G536" s="51" t="s">
        <v>66</v>
      </c>
      <c r="H536" s="99" t="s">
        <v>28</v>
      </c>
      <c r="I536" s="142" t="s">
        <v>1874</v>
      </c>
      <c r="J536" s="52">
        <v>0</v>
      </c>
      <c r="K536" s="65"/>
    </row>
    <row r="537" spans="1:11" ht="60.75" thickBot="1">
      <c r="A537" s="129" t="s">
        <v>989</v>
      </c>
      <c r="B537" s="147" t="s">
        <v>1883</v>
      </c>
      <c r="C537" s="93" t="s">
        <v>1872</v>
      </c>
      <c r="D537" s="21" t="s">
        <v>10</v>
      </c>
      <c r="E537" s="142" t="s">
        <v>670</v>
      </c>
      <c r="F537" s="148">
        <v>194567.5</v>
      </c>
      <c r="G537" s="51" t="s">
        <v>66</v>
      </c>
      <c r="H537" s="99" t="s">
        <v>1756</v>
      </c>
      <c r="I537" s="142" t="s">
        <v>1877</v>
      </c>
      <c r="J537" s="52">
        <v>0</v>
      </c>
      <c r="K537" s="65"/>
    </row>
    <row r="538" spans="1:11" ht="60.75" thickBot="1">
      <c r="A538" s="129" t="s">
        <v>990</v>
      </c>
      <c r="B538" s="147" t="s">
        <v>1884</v>
      </c>
      <c r="C538" s="93" t="s">
        <v>1882</v>
      </c>
      <c r="D538" s="21" t="s">
        <v>10</v>
      </c>
      <c r="E538" s="130" t="s">
        <v>1885</v>
      </c>
      <c r="F538" s="149">
        <v>178244.63</v>
      </c>
      <c r="G538" s="51" t="s">
        <v>66</v>
      </c>
      <c r="H538" s="99" t="s">
        <v>37</v>
      </c>
      <c r="I538" s="99" t="s">
        <v>1886</v>
      </c>
      <c r="J538" s="52">
        <v>0</v>
      </c>
      <c r="K538" s="65"/>
    </row>
    <row r="539" spans="1:11" ht="60.75" thickBot="1">
      <c r="A539" s="129" t="s">
        <v>991</v>
      </c>
      <c r="B539" s="147" t="s">
        <v>1887</v>
      </c>
      <c r="C539" s="93" t="s">
        <v>1872</v>
      </c>
      <c r="D539" s="21" t="s">
        <v>10</v>
      </c>
      <c r="E539" s="130" t="s">
        <v>1888</v>
      </c>
      <c r="F539" s="148">
        <v>276911.75</v>
      </c>
      <c r="G539" s="51" t="s">
        <v>66</v>
      </c>
      <c r="H539" s="99" t="s">
        <v>58</v>
      </c>
      <c r="I539" s="99" t="s">
        <v>1889</v>
      </c>
      <c r="J539" s="52">
        <v>0</v>
      </c>
      <c r="K539" s="65"/>
    </row>
    <row r="540" spans="1:11" ht="60.75" thickBot="1">
      <c r="A540" s="129" t="s">
        <v>992</v>
      </c>
      <c r="B540" s="147" t="s">
        <v>1890</v>
      </c>
      <c r="C540" s="93" t="s">
        <v>1882</v>
      </c>
      <c r="D540" s="21" t="s">
        <v>10</v>
      </c>
      <c r="E540" s="130" t="s">
        <v>1891</v>
      </c>
      <c r="F540" s="148">
        <v>807086.82</v>
      </c>
      <c r="G540" s="51" t="s">
        <v>66</v>
      </c>
      <c r="H540" s="99" t="s">
        <v>1775</v>
      </c>
      <c r="I540" s="99" t="s">
        <v>1892</v>
      </c>
      <c r="J540" s="52">
        <v>0</v>
      </c>
      <c r="K540" s="65"/>
    </row>
    <row r="541" spans="1:11" ht="60.75" thickBot="1">
      <c r="A541" s="129" t="s">
        <v>993</v>
      </c>
      <c r="B541" s="147" t="s">
        <v>1893</v>
      </c>
      <c r="C541" s="93" t="s">
        <v>1882</v>
      </c>
      <c r="D541" s="21" t="s">
        <v>10</v>
      </c>
      <c r="E541" s="130" t="s">
        <v>1885</v>
      </c>
      <c r="F541" s="148">
        <v>115693.28</v>
      </c>
      <c r="G541" s="51" t="s">
        <v>66</v>
      </c>
      <c r="H541" s="99" t="s">
        <v>14</v>
      </c>
      <c r="I541" s="99" t="s">
        <v>1886</v>
      </c>
      <c r="J541" s="52">
        <v>0</v>
      </c>
      <c r="K541" s="65"/>
    </row>
    <row r="542" spans="1:11" ht="60.75" thickBot="1">
      <c r="A542" s="129" t="s">
        <v>994</v>
      </c>
      <c r="B542" s="147" t="s">
        <v>1894</v>
      </c>
      <c r="C542" s="93" t="s">
        <v>1882</v>
      </c>
      <c r="D542" s="21" t="s">
        <v>10</v>
      </c>
      <c r="E542" s="130" t="s">
        <v>670</v>
      </c>
      <c r="F542" s="148">
        <v>90795.6</v>
      </c>
      <c r="G542" s="51" t="s">
        <v>66</v>
      </c>
      <c r="H542" s="99" t="s">
        <v>192</v>
      </c>
      <c r="I542" s="99" t="s">
        <v>1877</v>
      </c>
      <c r="J542" s="52">
        <v>0</v>
      </c>
      <c r="K542" s="65"/>
    </row>
    <row r="543" spans="1:11" ht="60.75" thickBot="1">
      <c r="A543" s="129" t="s">
        <v>995</v>
      </c>
      <c r="B543" s="147" t="s">
        <v>1895</v>
      </c>
      <c r="C543" s="113" t="s">
        <v>1872</v>
      </c>
      <c r="D543" s="21" t="s">
        <v>10</v>
      </c>
      <c r="E543" s="130" t="s">
        <v>1891</v>
      </c>
      <c r="F543" s="148">
        <v>221643.75</v>
      </c>
      <c r="G543" s="51" t="s">
        <v>66</v>
      </c>
      <c r="H543" s="99" t="s">
        <v>1896</v>
      </c>
      <c r="I543" s="99" t="s">
        <v>1892</v>
      </c>
      <c r="J543" s="52">
        <v>0</v>
      </c>
      <c r="K543" s="65"/>
    </row>
    <row r="544" spans="1:11" ht="60.75" thickBot="1">
      <c r="A544" s="129" t="s">
        <v>996</v>
      </c>
      <c r="B544" s="147" t="s">
        <v>1897</v>
      </c>
      <c r="C544" s="93" t="s">
        <v>1882</v>
      </c>
      <c r="D544" s="21" t="s">
        <v>10</v>
      </c>
      <c r="E544" s="130" t="s">
        <v>633</v>
      </c>
      <c r="F544" s="148">
        <v>56394.69</v>
      </c>
      <c r="G544" s="51" t="s">
        <v>66</v>
      </c>
      <c r="H544" s="99" t="s">
        <v>107</v>
      </c>
      <c r="I544" s="99" t="s">
        <v>1874</v>
      </c>
      <c r="J544" s="52">
        <v>0</v>
      </c>
      <c r="K544" s="65"/>
    </row>
    <row r="545" spans="1:11" ht="60.75" thickBot="1">
      <c r="A545" s="129" t="s">
        <v>997</v>
      </c>
      <c r="B545" s="147" t="s">
        <v>1898</v>
      </c>
      <c r="C545" s="93" t="s">
        <v>1882</v>
      </c>
      <c r="D545" s="21" t="s">
        <v>10</v>
      </c>
      <c r="E545" s="130" t="s">
        <v>633</v>
      </c>
      <c r="F545" s="148">
        <v>89101.2</v>
      </c>
      <c r="G545" s="51" t="s">
        <v>66</v>
      </c>
      <c r="H545" s="99" t="s">
        <v>468</v>
      </c>
      <c r="I545" s="99" t="s">
        <v>1874</v>
      </c>
      <c r="J545" s="150">
        <v>0</v>
      </c>
      <c r="K545" s="65"/>
    </row>
    <row r="546" spans="1:11" ht="60.75" thickBot="1">
      <c r="A546" s="129" t="s">
        <v>998</v>
      </c>
      <c r="B546" s="151" t="s">
        <v>2437</v>
      </c>
      <c r="C546" s="113" t="s">
        <v>692</v>
      </c>
      <c r="D546" s="21" t="s">
        <v>10</v>
      </c>
      <c r="E546" s="130" t="s">
        <v>1899</v>
      </c>
      <c r="F546" s="154">
        <v>164994.6</v>
      </c>
      <c r="G546" s="21" t="s">
        <v>66</v>
      </c>
      <c r="H546" s="137" t="s">
        <v>687</v>
      </c>
      <c r="I546" s="99" t="s">
        <v>693</v>
      </c>
      <c r="J546" s="150">
        <v>0</v>
      </c>
      <c r="K546" s="65"/>
    </row>
    <row r="547" spans="1:11" ht="60.75" thickBot="1">
      <c r="A547" s="129" t="s">
        <v>999</v>
      </c>
      <c r="B547" s="152" t="s">
        <v>1900</v>
      </c>
      <c r="C547" s="93" t="s">
        <v>1764</v>
      </c>
      <c r="D547" s="21" t="s">
        <v>10</v>
      </c>
      <c r="E547" s="130" t="s">
        <v>763</v>
      </c>
      <c r="F547" s="153">
        <v>457500</v>
      </c>
      <c r="G547" s="51" t="s">
        <v>730</v>
      </c>
      <c r="H547" s="137" t="s">
        <v>1856</v>
      </c>
      <c r="I547" s="99" t="s">
        <v>1901</v>
      </c>
      <c r="J547" s="150">
        <v>0</v>
      </c>
      <c r="K547" s="65"/>
    </row>
    <row r="548" spans="1:11" ht="60.75" thickBot="1">
      <c r="A548" s="129" t="s">
        <v>1000</v>
      </c>
      <c r="B548" s="151" t="s">
        <v>2438</v>
      </c>
      <c r="C548" s="113" t="s">
        <v>692</v>
      </c>
      <c r="D548" s="21" t="s">
        <v>10</v>
      </c>
      <c r="E548" s="130" t="s">
        <v>1902</v>
      </c>
      <c r="F548" s="148">
        <v>30372.85</v>
      </c>
      <c r="G548" s="21" t="s">
        <v>66</v>
      </c>
      <c r="H548" s="137" t="s">
        <v>708</v>
      </c>
      <c r="I548" s="99" t="s">
        <v>702</v>
      </c>
      <c r="J548" s="150">
        <v>0</v>
      </c>
      <c r="K548" s="65"/>
    </row>
    <row r="549" spans="1:11" ht="60.75" thickBot="1">
      <c r="A549" s="129" t="s">
        <v>1001</v>
      </c>
      <c r="B549" s="151" t="s">
        <v>2439</v>
      </c>
      <c r="C549" s="113" t="s">
        <v>692</v>
      </c>
      <c r="D549" s="21" t="s">
        <v>10</v>
      </c>
      <c r="E549" s="130" t="s">
        <v>1731</v>
      </c>
      <c r="F549" s="148">
        <v>88942.6</v>
      </c>
      <c r="G549" s="21" t="s">
        <v>66</v>
      </c>
      <c r="H549" s="137" t="s">
        <v>699</v>
      </c>
      <c r="I549" s="99" t="s">
        <v>700</v>
      </c>
      <c r="J549" s="150">
        <v>0</v>
      </c>
      <c r="K549" s="65"/>
    </row>
    <row r="550" spans="1:11" ht="60.75" thickBot="1">
      <c r="A550" s="129" t="s">
        <v>1002</v>
      </c>
      <c r="B550" s="51" t="s">
        <v>2440</v>
      </c>
      <c r="C550" s="97" t="s">
        <v>692</v>
      </c>
      <c r="D550" s="51" t="s">
        <v>10</v>
      </c>
      <c r="E550" s="67" t="s">
        <v>1731</v>
      </c>
      <c r="F550" s="58">
        <v>44471.3</v>
      </c>
      <c r="G550" s="51" t="s">
        <v>66</v>
      </c>
      <c r="H550" s="56" t="s">
        <v>699</v>
      </c>
      <c r="I550" s="67" t="s">
        <v>700</v>
      </c>
      <c r="J550" s="52">
        <v>34201.5</v>
      </c>
      <c r="K550" s="65"/>
    </row>
    <row r="551" spans="1:11" ht="60.75" thickBot="1">
      <c r="A551" s="129" t="s">
        <v>1003</v>
      </c>
      <c r="B551" s="51" t="s">
        <v>1734</v>
      </c>
      <c r="C551" s="97" t="s">
        <v>1732</v>
      </c>
      <c r="D551" s="51" t="s">
        <v>10</v>
      </c>
      <c r="E551" s="67" t="s">
        <v>622</v>
      </c>
      <c r="F551" s="58">
        <v>304631.25</v>
      </c>
      <c r="G551" s="51" t="s">
        <v>11</v>
      </c>
      <c r="H551" s="56" t="s">
        <v>1733</v>
      </c>
      <c r="I551" s="67" t="s">
        <v>1735</v>
      </c>
      <c r="J551" s="52">
        <v>158655</v>
      </c>
      <c r="K551" s="249">
        <v>39157.03</v>
      </c>
    </row>
    <row r="552" spans="1:11" ht="75.75" thickBot="1">
      <c r="A552" s="129" t="s">
        <v>1004</v>
      </c>
      <c r="B552" s="51" t="s">
        <v>1736</v>
      </c>
      <c r="C552" s="97" t="s">
        <v>1737</v>
      </c>
      <c r="D552" s="51" t="s">
        <v>1738</v>
      </c>
      <c r="E552" s="67" t="s">
        <v>1735</v>
      </c>
      <c r="F552" s="58">
        <v>994305</v>
      </c>
      <c r="G552" s="51" t="s">
        <v>11</v>
      </c>
      <c r="H552" s="56" t="s">
        <v>96</v>
      </c>
      <c r="I552" s="67" t="s">
        <v>1739</v>
      </c>
      <c r="J552" s="52">
        <v>911446.25</v>
      </c>
      <c r="K552" s="249">
        <v>109972.5</v>
      </c>
    </row>
    <row r="553" spans="1:11" ht="45.75" thickBot="1">
      <c r="A553" s="129" t="s">
        <v>1005</v>
      </c>
      <c r="B553" s="51" t="s">
        <v>1741</v>
      </c>
      <c r="C553" s="97" t="s">
        <v>1732</v>
      </c>
      <c r="D553" s="51" t="s">
        <v>10</v>
      </c>
      <c r="E553" s="67" t="s">
        <v>620</v>
      </c>
      <c r="F553" s="58">
        <v>3780</v>
      </c>
      <c r="G553" s="51" t="s">
        <v>11</v>
      </c>
      <c r="H553" s="56" t="s">
        <v>1740</v>
      </c>
      <c r="I553" s="67" t="s">
        <v>1742</v>
      </c>
      <c r="J553" s="52">
        <v>3780</v>
      </c>
      <c r="K553" s="249"/>
    </row>
    <row r="554" spans="1:11" ht="90.75" thickBot="1">
      <c r="A554" s="129" t="s">
        <v>1006</v>
      </c>
      <c r="B554" s="51" t="s">
        <v>1743</v>
      </c>
      <c r="C554" s="97" t="s">
        <v>1744</v>
      </c>
      <c r="D554" s="51" t="s">
        <v>10</v>
      </c>
      <c r="E554" s="67" t="s">
        <v>1745</v>
      </c>
      <c r="F554" s="58">
        <v>30368355.489999998</v>
      </c>
      <c r="G554" s="51" t="s">
        <v>1746</v>
      </c>
      <c r="H554" s="56" t="s">
        <v>103</v>
      </c>
      <c r="I554" s="67" t="s">
        <v>1747</v>
      </c>
      <c r="J554" s="52">
        <v>12419902.029999999</v>
      </c>
      <c r="K554" s="249">
        <v>2625794.2200000002</v>
      </c>
    </row>
    <row r="555" spans="1:11" ht="60.75" thickBot="1">
      <c r="A555" s="129" t="s">
        <v>1007</v>
      </c>
      <c r="B555" s="51" t="s">
        <v>1748</v>
      </c>
      <c r="C555" s="97" t="s">
        <v>1749</v>
      </c>
      <c r="D555" s="51" t="s">
        <v>10</v>
      </c>
      <c r="E555" s="67" t="s">
        <v>592</v>
      </c>
      <c r="F555" s="58">
        <v>637835.13</v>
      </c>
      <c r="G555" s="51" t="s">
        <v>11</v>
      </c>
      <c r="H555" s="56" t="s">
        <v>37</v>
      </c>
      <c r="I555" s="67" t="s">
        <v>1750</v>
      </c>
      <c r="J555" s="52">
        <v>328453.90000000002</v>
      </c>
      <c r="K555" s="249">
        <v>91033.64</v>
      </c>
    </row>
    <row r="556" spans="1:11" ht="120.75" thickBot="1">
      <c r="A556" s="129" t="s">
        <v>1008</v>
      </c>
      <c r="B556" s="51" t="s">
        <v>1752</v>
      </c>
      <c r="C556" s="97" t="s">
        <v>1753</v>
      </c>
      <c r="D556" s="51" t="s">
        <v>10</v>
      </c>
      <c r="E556" s="67" t="s">
        <v>626</v>
      </c>
      <c r="F556" s="58">
        <v>199862.5</v>
      </c>
      <c r="G556" s="51" t="s">
        <v>1754</v>
      </c>
      <c r="H556" s="56" t="s">
        <v>1751</v>
      </c>
      <c r="I556" s="67" t="s">
        <v>1755</v>
      </c>
      <c r="J556" s="52">
        <v>89538.38</v>
      </c>
      <c r="K556" s="249">
        <v>17613.45</v>
      </c>
    </row>
    <row r="557" spans="1:11" ht="60.75" thickBot="1">
      <c r="A557" s="129" t="s">
        <v>1009</v>
      </c>
      <c r="B557" s="51" t="s">
        <v>1757</v>
      </c>
      <c r="C557" s="97" t="s">
        <v>1749</v>
      </c>
      <c r="D557" s="51" t="s">
        <v>10</v>
      </c>
      <c r="E557" s="67" t="s">
        <v>1758</v>
      </c>
      <c r="F557" s="58">
        <v>75998.5</v>
      </c>
      <c r="G557" s="51" t="s">
        <v>11</v>
      </c>
      <c r="H557" s="56" t="s">
        <v>1756</v>
      </c>
      <c r="I557" s="67" t="s">
        <v>1759</v>
      </c>
      <c r="J557" s="52">
        <v>40917</v>
      </c>
      <c r="K557" s="249">
        <v>10187.69</v>
      </c>
    </row>
    <row r="558" spans="1:11" ht="120.75" thickBot="1">
      <c r="A558" s="129" t="s">
        <v>1010</v>
      </c>
      <c r="B558" s="51" t="s">
        <v>1761</v>
      </c>
      <c r="C558" s="97" t="s">
        <v>1753</v>
      </c>
      <c r="D558" s="51" t="s">
        <v>10</v>
      </c>
      <c r="E558" s="67" t="s">
        <v>1758</v>
      </c>
      <c r="F558" s="58">
        <v>69800</v>
      </c>
      <c r="G558" s="51" t="s">
        <v>1754</v>
      </c>
      <c r="H558" s="56" t="s">
        <v>1760</v>
      </c>
      <c r="I558" s="67" t="s">
        <v>1762</v>
      </c>
      <c r="J558" s="52">
        <v>34669.660000000003</v>
      </c>
      <c r="K558" s="249">
        <v>5184.2700000000004</v>
      </c>
    </row>
    <row r="559" spans="1:11" ht="75.75" thickBot="1">
      <c r="A559" s="129" t="s">
        <v>1011</v>
      </c>
      <c r="B559" s="51" t="s">
        <v>1763</v>
      </c>
      <c r="C559" s="97" t="s">
        <v>1764</v>
      </c>
      <c r="D559" s="51" t="s">
        <v>10</v>
      </c>
      <c r="E559" s="67" t="s">
        <v>590</v>
      </c>
      <c r="F559" s="58">
        <v>892788.6</v>
      </c>
      <c r="G559" s="51" t="s">
        <v>11</v>
      </c>
      <c r="H559" s="56" t="s">
        <v>12</v>
      </c>
      <c r="I559" s="67" t="s">
        <v>1765</v>
      </c>
      <c r="J559" s="52">
        <v>452391.9</v>
      </c>
      <c r="K559" s="249">
        <v>130478.3</v>
      </c>
    </row>
    <row r="560" spans="1:11" ht="75.75" thickBot="1">
      <c r="A560" s="129" t="s">
        <v>1012</v>
      </c>
      <c r="B560" s="51" t="s">
        <v>1768</v>
      </c>
      <c r="C560" s="97" t="s">
        <v>1764</v>
      </c>
      <c r="D560" s="51" t="s">
        <v>10</v>
      </c>
      <c r="E560" s="67" t="s">
        <v>626</v>
      </c>
      <c r="F560" s="58">
        <v>125176.5</v>
      </c>
      <c r="G560" s="51" t="s">
        <v>11</v>
      </c>
      <c r="H560" s="56" t="s">
        <v>1767</v>
      </c>
      <c r="I560" s="67" t="s">
        <v>1769</v>
      </c>
      <c r="J560" s="52">
        <v>98761.5</v>
      </c>
      <c r="K560" s="249">
        <v>24858.27</v>
      </c>
    </row>
    <row r="561" spans="1:11" ht="75.75" thickBot="1">
      <c r="A561" s="129" t="s">
        <v>1013</v>
      </c>
      <c r="B561" s="51" t="s">
        <v>1770</v>
      </c>
      <c r="C561" s="97" t="s">
        <v>1764</v>
      </c>
      <c r="D561" s="51" t="s">
        <v>10</v>
      </c>
      <c r="E561" s="67" t="s">
        <v>628</v>
      </c>
      <c r="F561" s="58">
        <v>863371.28</v>
      </c>
      <c r="G561" s="51" t="s">
        <v>11</v>
      </c>
      <c r="H561" s="56" t="s">
        <v>51</v>
      </c>
      <c r="I561" s="67" t="s">
        <v>1771</v>
      </c>
      <c r="J561" s="52">
        <v>432587.25</v>
      </c>
      <c r="K561" s="249">
        <v>89192.83</v>
      </c>
    </row>
    <row r="562" spans="1:11" ht="60.75" thickBot="1">
      <c r="A562" s="129" t="s">
        <v>1014</v>
      </c>
      <c r="B562" s="51" t="s">
        <v>1772</v>
      </c>
      <c r="C562" s="97" t="s">
        <v>1749</v>
      </c>
      <c r="D562" s="51" t="s">
        <v>10</v>
      </c>
      <c r="E562" s="67" t="s">
        <v>590</v>
      </c>
      <c r="F562" s="58">
        <v>15125</v>
      </c>
      <c r="G562" s="51" t="s">
        <v>11</v>
      </c>
      <c r="H562" s="56" t="s">
        <v>599</v>
      </c>
      <c r="I562" s="67" t="s">
        <v>1765</v>
      </c>
      <c r="J562" s="52">
        <v>2750</v>
      </c>
      <c r="K562" s="249">
        <v>729.98</v>
      </c>
    </row>
    <row r="563" spans="1:11" ht="60.75" thickBot="1">
      <c r="A563" s="129" t="s">
        <v>1015</v>
      </c>
      <c r="B563" s="51" t="s">
        <v>1774</v>
      </c>
      <c r="C563" s="97" t="s">
        <v>1749</v>
      </c>
      <c r="D563" s="51" t="s">
        <v>10</v>
      </c>
      <c r="E563" s="67" t="s">
        <v>626</v>
      </c>
      <c r="F563" s="58">
        <v>113982.55</v>
      </c>
      <c r="G563" s="51" t="s">
        <v>11</v>
      </c>
      <c r="H563" s="56" t="s">
        <v>1773</v>
      </c>
      <c r="I563" s="67" t="s">
        <v>1769</v>
      </c>
      <c r="J563" s="52">
        <v>63306.85</v>
      </c>
      <c r="K563" s="249">
        <v>17439.439999999999</v>
      </c>
    </row>
    <row r="564" spans="1:11" ht="60.75" thickBot="1">
      <c r="A564" s="129" t="s">
        <v>1016</v>
      </c>
      <c r="B564" s="51" t="s">
        <v>1776</v>
      </c>
      <c r="C564" s="97" t="s">
        <v>1777</v>
      </c>
      <c r="D564" s="51" t="s">
        <v>10</v>
      </c>
      <c r="E564" s="67" t="s">
        <v>1778</v>
      </c>
      <c r="F564" s="58">
        <v>354532.5</v>
      </c>
      <c r="G564" s="51" t="s">
        <v>11</v>
      </c>
      <c r="H564" s="56" t="s">
        <v>1775</v>
      </c>
      <c r="I564" s="67" t="s">
        <v>1779</v>
      </c>
      <c r="J564" s="52">
        <v>176620.5</v>
      </c>
      <c r="K564" s="249">
        <v>47278.83</v>
      </c>
    </row>
    <row r="565" spans="1:11" ht="60.75" thickBot="1">
      <c r="A565" s="129" t="s">
        <v>1017</v>
      </c>
      <c r="B565" s="51" t="s">
        <v>1780</v>
      </c>
      <c r="C565" s="97" t="s">
        <v>1777</v>
      </c>
      <c r="D565" s="51" t="s">
        <v>10</v>
      </c>
      <c r="E565" s="67" t="s">
        <v>1781</v>
      </c>
      <c r="F565" s="58">
        <v>25825.56</v>
      </c>
      <c r="G565" s="51" t="s">
        <v>11</v>
      </c>
      <c r="H565" s="56" t="s">
        <v>14</v>
      </c>
      <c r="I565" s="67" t="s">
        <v>1782</v>
      </c>
      <c r="J565" s="52">
        <v>6044.23</v>
      </c>
      <c r="K565" s="249">
        <v>875.13</v>
      </c>
    </row>
    <row r="566" spans="1:11" ht="60.75" thickBot="1">
      <c r="A566" s="129" t="s">
        <v>1018</v>
      </c>
      <c r="B566" s="51" t="s">
        <v>1784</v>
      </c>
      <c r="C566" s="97" t="s">
        <v>1777</v>
      </c>
      <c r="D566" s="51" t="s">
        <v>10</v>
      </c>
      <c r="E566" s="67" t="s">
        <v>1781</v>
      </c>
      <c r="F566" s="58">
        <v>609558.5</v>
      </c>
      <c r="G566" s="51" t="s">
        <v>11</v>
      </c>
      <c r="H566" s="56" t="s">
        <v>1783</v>
      </c>
      <c r="I566" s="67" t="s">
        <v>1782</v>
      </c>
      <c r="J566" s="52">
        <v>388507.5</v>
      </c>
      <c r="K566" s="249">
        <v>118209.66</v>
      </c>
    </row>
    <row r="567" spans="1:11" ht="60.75" thickBot="1">
      <c r="A567" s="129" t="s">
        <v>1019</v>
      </c>
      <c r="B567" s="51" t="s">
        <v>1786</v>
      </c>
      <c r="C567" s="97" t="s">
        <v>1777</v>
      </c>
      <c r="D567" s="51" t="s">
        <v>10</v>
      </c>
      <c r="E567" s="67" t="s">
        <v>1787</v>
      </c>
      <c r="F567" s="58">
        <v>299559</v>
      </c>
      <c r="G567" s="51" t="s">
        <v>11</v>
      </c>
      <c r="H567" s="56" t="s">
        <v>1785</v>
      </c>
      <c r="I567" s="67" t="s">
        <v>1788</v>
      </c>
      <c r="J567" s="52">
        <v>121834.65</v>
      </c>
      <c r="K567" s="249">
        <v>33511.18</v>
      </c>
    </row>
    <row r="568" spans="1:11" ht="60.75" thickBot="1">
      <c r="A568" s="129" t="s">
        <v>1020</v>
      </c>
      <c r="B568" s="51" t="s">
        <v>1789</v>
      </c>
      <c r="C568" s="97" t="s">
        <v>1777</v>
      </c>
      <c r="D568" s="51" t="s">
        <v>10</v>
      </c>
      <c r="E568" s="67" t="s">
        <v>590</v>
      </c>
      <c r="F568" s="58">
        <v>85566.6</v>
      </c>
      <c r="G568" s="51" t="s">
        <v>11</v>
      </c>
      <c r="H568" s="56" t="s">
        <v>28</v>
      </c>
      <c r="I568" s="67" t="s">
        <v>1765</v>
      </c>
      <c r="J568" s="52">
        <v>60077.85</v>
      </c>
      <c r="K568" s="249">
        <v>18780.8</v>
      </c>
    </row>
    <row r="569" spans="1:11" ht="60.75" thickBot="1">
      <c r="A569" s="129" t="s">
        <v>1021</v>
      </c>
      <c r="B569" s="51" t="s">
        <v>1790</v>
      </c>
      <c r="C569" s="97" t="s">
        <v>1749</v>
      </c>
      <c r="D569" s="51" t="s">
        <v>10</v>
      </c>
      <c r="E569" s="67" t="s">
        <v>1758</v>
      </c>
      <c r="F569" s="58">
        <v>312500</v>
      </c>
      <c r="G569" s="51" t="s">
        <v>11</v>
      </c>
      <c r="H569" s="56" t="s">
        <v>142</v>
      </c>
      <c r="I569" s="67" t="s">
        <v>1759</v>
      </c>
      <c r="J569" s="52">
        <v>128875</v>
      </c>
      <c r="K569" s="249">
        <v>39854</v>
      </c>
    </row>
    <row r="570" spans="1:11" ht="60.75" thickBot="1">
      <c r="A570" s="129" t="s">
        <v>1022</v>
      </c>
      <c r="B570" s="51" t="s">
        <v>1908</v>
      </c>
      <c r="C570" s="97" t="s">
        <v>1777</v>
      </c>
      <c r="D570" s="51" t="s">
        <v>10</v>
      </c>
      <c r="E570" s="67" t="s">
        <v>1903</v>
      </c>
      <c r="F570" s="58">
        <v>1118565</v>
      </c>
      <c r="G570" s="51" t="s">
        <v>11</v>
      </c>
      <c r="H570" s="56" t="s">
        <v>1826</v>
      </c>
      <c r="I570" s="67" t="s">
        <v>1904</v>
      </c>
      <c r="J570" s="52">
        <v>282148.65000000002</v>
      </c>
      <c r="K570" s="249">
        <v>91109.42</v>
      </c>
    </row>
    <row r="571" spans="1:11" ht="60.75" thickBot="1">
      <c r="A571" s="129" t="s">
        <v>1023</v>
      </c>
      <c r="B571" s="51" t="s">
        <v>1909</v>
      </c>
      <c r="C571" s="97" t="s">
        <v>1777</v>
      </c>
      <c r="D571" s="51" t="s">
        <v>10</v>
      </c>
      <c r="E571" s="67" t="s">
        <v>1906</v>
      </c>
      <c r="F571" s="58">
        <v>176571.85</v>
      </c>
      <c r="G571" s="51" t="s">
        <v>11</v>
      </c>
      <c r="H571" s="56" t="s">
        <v>1905</v>
      </c>
      <c r="I571" s="67" t="s">
        <v>1907</v>
      </c>
      <c r="J571" s="52">
        <v>43932.3</v>
      </c>
      <c r="K571" s="249">
        <v>11793.74</v>
      </c>
    </row>
    <row r="572" spans="1:11" ht="60.75" thickBot="1">
      <c r="A572" s="129" t="s">
        <v>1024</v>
      </c>
      <c r="B572" s="188" t="s">
        <v>2948</v>
      </c>
      <c r="C572" s="97" t="s">
        <v>1777</v>
      </c>
      <c r="D572" s="51" t="s">
        <v>10</v>
      </c>
      <c r="E572" s="67" t="s">
        <v>1787</v>
      </c>
      <c r="F572" s="58">
        <v>765975</v>
      </c>
      <c r="G572" s="51" t="s">
        <v>11</v>
      </c>
      <c r="H572" s="56" t="s">
        <v>1832</v>
      </c>
      <c r="I572" s="67" t="s">
        <v>1788</v>
      </c>
      <c r="J572" s="23">
        <v>652434.5</v>
      </c>
      <c r="K572" s="249">
        <v>188446.22</v>
      </c>
    </row>
    <row r="573" spans="1:11" ht="75.75" thickBot="1">
      <c r="A573" s="129" t="s">
        <v>1025</v>
      </c>
      <c r="B573" s="51" t="s">
        <v>1912</v>
      </c>
      <c r="C573" s="97" t="s">
        <v>1764</v>
      </c>
      <c r="D573" s="51" t="s">
        <v>10</v>
      </c>
      <c r="E573" s="67" t="s">
        <v>631</v>
      </c>
      <c r="F573" s="58">
        <v>206722.93</v>
      </c>
      <c r="G573" s="51" t="s">
        <v>11</v>
      </c>
      <c r="H573" s="56" t="s">
        <v>26</v>
      </c>
      <c r="I573" s="67" t="s">
        <v>1910</v>
      </c>
      <c r="J573" s="52">
        <v>106749.39</v>
      </c>
      <c r="K573" s="249">
        <v>33221.519999999997</v>
      </c>
    </row>
    <row r="574" spans="1:11" ht="75.75" thickBot="1">
      <c r="A574" s="129" t="s">
        <v>1026</v>
      </c>
      <c r="B574" s="51" t="s">
        <v>1911</v>
      </c>
      <c r="C574" s="97" t="s">
        <v>1816</v>
      </c>
      <c r="D574" s="51" t="s">
        <v>1738</v>
      </c>
      <c r="E574" s="67" t="s">
        <v>626</v>
      </c>
      <c r="F574" s="58">
        <v>1844312.5</v>
      </c>
      <c r="G574" s="51" t="s">
        <v>11</v>
      </c>
      <c r="H574" s="56" t="s">
        <v>100</v>
      </c>
      <c r="I574" s="67" t="s">
        <v>1769</v>
      </c>
      <c r="J574" s="52">
        <v>1536927</v>
      </c>
      <c r="K574" s="249">
        <v>20398.54</v>
      </c>
    </row>
    <row r="575" spans="1:11" ht="60.75" thickBot="1">
      <c r="A575" s="129" t="s">
        <v>1027</v>
      </c>
      <c r="B575" s="188" t="s">
        <v>2949</v>
      </c>
      <c r="C575" s="97" t="s">
        <v>1777</v>
      </c>
      <c r="D575" s="51" t="s">
        <v>10</v>
      </c>
      <c r="E575" s="67" t="s">
        <v>590</v>
      </c>
      <c r="F575" s="58">
        <v>233625</v>
      </c>
      <c r="G575" s="51" t="s">
        <v>11</v>
      </c>
      <c r="H575" s="56" t="s">
        <v>1811</v>
      </c>
      <c r="I575" s="67" t="s">
        <v>1765</v>
      </c>
      <c r="J575" s="23">
        <v>113400</v>
      </c>
      <c r="K575" s="249">
        <v>22198.61</v>
      </c>
    </row>
    <row r="576" spans="1:11" ht="60.75" thickBot="1">
      <c r="A576" s="129" t="s">
        <v>1028</v>
      </c>
      <c r="B576" s="51" t="s">
        <v>1913</v>
      </c>
      <c r="C576" s="97" t="s">
        <v>1946</v>
      </c>
      <c r="D576" s="51" t="s">
        <v>10</v>
      </c>
      <c r="E576" s="67" t="s">
        <v>1914</v>
      </c>
      <c r="F576" s="58">
        <v>550617.91</v>
      </c>
      <c r="G576" s="51" t="s">
        <v>11</v>
      </c>
      <c r="H576" s="56" t="s">
        <v>37</v>
      </c>
      <c r="I576" s="67" t="s">
        <v>1915</v>
      </c>
      <c r="J576" s="52">
        <v>242240.67</v>
      </c>
      <c r="K576" s="249">
        <v>65348.480000000003</v>
      </c>
    </row>
    <row r="577" spans="1:11" ht="45.75" thickBot="1">
      <c r="A577" s="129" t="s">
        <v>1029</v>
      </c>
      <c r="B577" s="51" t="s">
        <v>1916</v>
      </c>
      <c r="C577" s="97" t="s">
        <v>1947</v>
      </c>
      <c r="D577" s="51" t="s">
        <v>10</v>
      </c>
      <c r="E577" s="67" t="s">
        <v>1914</v>
      </c>
      <c r="F577" s="58">
        <v>91635.08</v>
      </c>
      <c r="G577" s="51" t="s">
        <v>11</v>
      </c>
      <c r="H577" s="56" t="s">
        <v>37</v>
      </c>
      <c r="I577" s="67" t="s">
        <v>1915</v>
      </c>
      <c r="J577" s="52">
        <v>0</v>
      </c>
      <c r="K577" s="249"/>
    </row>
    <row r="578" spans="1:11" ht="120.75" thickBot="1">
      <c r="A578" s="129" t="s">
        <v>1030</v>
      </c>
      <c r="B578" s="51" t="s">
        <v>1917</v>
      </c>
      <c r="C578" s="97" t="s">
        <v>1946</v>
      </c>
      <c r="D578" s="51" t="s">
        <v>10</v>
      </c>
      <c r="E578" s="67" t="s">
        <v>1920</v>
      </c>
      <c r="F578" s="58">
        <v>752519.19</v>
      </c>
      <c r="G578" s="51" t="s">
        <v>11</v>
      </c>
      <c r="H578" s="56" t="s">
        <v>14</v>
      </c>
      <c r="I578" s="67" t="s">
        <v>1921</v>
      </c>
      <c r="J578" s="52">
        <v>489808.31</v>
      </c>
      <c r="K578" s="249">
        <v>138712.345</v>
      </c>
    </row>
    <row r="579" spans="1:11" ht="135.75" thickBot="1">
      <c r="A579" s="129" t="s">
        <v>1031</v>
      </c>
      <c r="B579" s="51" t="s">
        <v>1918</v>
      </c>
      <c r="C579" s="97" t="s">
        <v>1947</v>
      </c>
      <c r="D579" s="51" t="s">
        <v>10</v>
      </c>
      <c r="E579" s="67" t="s">
        <v>1920</v>
      </c>
      <c r="F579" s="58">
        <v>172284.17</v>
      </c>
      <c r="G579" s="51" t="s">
        <v>11</v>
      </c>
      <c r="H579" s="56" t="s">
        <v>14</v>
      </c>
      <c r="I579" s="67" t="s">
        <v>1921</v>
      </c>
      <c r="J579" s="52">
        <v>96140.62</v>
      </c>
      <c r="K579" s="249">
        <v>25900.05</v>
      </c>
    </row>
    <row r="580" spans="1:11" ht="135.75" thickBot="1">
      <c r="A580" s="129" t="s">
        <v>1032</v>
      </c>
      <c r="B580" s="51" t="s">
        <v>1919</v>
      </c>
      <c r="C580" s="97" t="s">
        <v>1948</v>
      </c>
      <c r="D580" s="51" t="s">
        <v>10</v>
      </c>
      <c r="E580" s="67" t="s">
        <v>1920</v>
      </c>
      <c r="F580" s="58">
        <v>1855578.86</v>
      </c>
      <c r="G580" s="51" t="s">
        <v>11</v>
      </c>
      <c r="H580" s="56" t="s">
        <v>14</v>
      </c>
      <c r="I580" s="67" t="s">
        <v>1921</v>
      </c>
      <c r="J580" s="52">
        <v>1268914.8899999999</v>
      </c>
      <c r="K580" s="249">
        <v>221412.96</v>
      </c>
    </row>
    <row r="581" spans="1:11" ht="120.75" thickBot="1">
      <c r="A581" s="129" t="s">
        <v>1033</v>
      </c>
      <c r="B581" s="51" t="s">
        <v>1922</v>
      </c>
      <c r="C581" s="97" t="s">
        <v>1946</v>
      </c>
      <c r="D581" s="51" t="s">
        <v>10</v>
      </c>
      <c r="E581" s="67" t="s">
        <v>1920</v>
      </c>
      <c r="F581" s="58">
        <v>2210132.75</v>
      </c>
      <c r="G581" s="51" t="s">
        <v>11</v>
      </c>
      <c r="H581" s="56" t="s">
        <v>38</v>
      </c>
      <c r="I581" s="67" t="s">
        <v>1921</v>
      </c>
      <c r="J581" s="52">
        <v>915170.69</v>
      </c>
      <c r="K581" s="249">
        <v>261246.86</v>
      </c>
    </row>
    <row r="582" spans="1:11" ht="105.75" thickBot="1">
      <c r="A582" s="129" t="s">
        <v>1034</v>
      </c>
      <c r="B582" s="51" t="s">
        <v>1923</v>
      </c>
      <c r="C582" s="97" t="s">
        <v>1947</v>
      </c>
      <c r="D582" s="51" t="s">
        <v>10</v>
      </c>
      <c r="E582" s="67" t="s">
        <v>1920</v>
      </c>
      <c r="F582" s="58">
        <v>169366.67</v>
      </c>
      <c r="G582" s="51" t="s">
        <v>11</v>
      </c>
      <c r="H582" s="56" t="s">
        <v>38</v>
      </c>
      <c r="I582" s="67" t="s">
        <v>1921</v>
      </c>
      <c r="J582" s="52">
        <v>116434.36</v>
      </c>
      <c r="K582" s="249">
        <v>23422.560000000001</v>
      </c>
    </row>
    <row r="583" spans="1:11" ht="150.75" thickBot="1">
      <c r="A583" s="129" t="s">
        <v>1035</v>
      </c>
      <c r="B583" s="51" t="s">
        <v>1924</v>
      </c>
      <c r="C583" s="97" t="s">
        <v>1948</v>
      </c>
      <c r="D583" s="51" t="s">
        <v>10</v>
      </c>
      <c r="E583" s="67" t="s">
        <v>1920</v>
      </c>
      <c r="F583" s="58">
        <v>3226032.82</v>
      </c>
      <c r="G583" s="51" t="s">
        <v>11</v>
      </c>
      <c r="H583" s="56" t="s">
        <v>38</v>
      </c>
      <c r="I583" s="67" t="s">
        <v>1921</v>
      </c>
      <c r="J583" s="52">
        <v>1805981.66</v>
      </c>
      <c r="K583" s="249">
        <v>300614.46999999997</v>
      </c>
    </row>
    <row r="584" spans="1:11" ht="60.75" thickBot="1">
      <c r="A584" s="129" t="s">
        <v>1036</v>
      </c>
      <c r="B584" s="51" t="s">
        <v>1927</v>
      </c>
      <c r="C584" s="97" t="s">
        <v>1946</v>
      </c>
      <c r="D584" s="51" t="s">
        <v>10</v>
      </c>
      <c r="E584" s="67" t="s">
        <v>1925</v>
      </c>
      <c r="F584" s="58">
        <v>34683.919999999998</v>
      </c>
      <c r="G584" s="51" t="s">
        <v>11</v>
      </c>
      <c r="H584" s="56" t="s">
        <v>58</v>
      </c>
      <c r="I584" s="67" t="s">
        <v>1926</v>
      </c>
      <c r="J584" s="52">
        <v>29899</v>
      </c>
      <c r="K584" s="249">
        <v>4110.1499999999996</v>
      </c>
    </row>
    <row r="585" spans="1:11" ht="45.75" thickBot="1">
      <c r="A585" s="129" t="s">
        <v>1037</v>
      </c>
      <c r="B585" s="51" t="s">
        <v>1928</v>
      </c>
      <c r="C585" s="97" t="s">
        <v>1947</v>
      </c>
      <c r="D585" s="51" t="s">
        <v>10</v>
      </c>
      <c r="E585" s="67" t="s">
        <v>1925</v>
      </c>
      <c r="F585" s="58">
        <v>121988.16</v>
      </c>
      <c r="G585" s="51" t="s">
        <v>11</v>
      </c>
      <c r="H585" s="56" t="s">
        <v>58</v>
      </c>
      <c r="I585" s="67" t="s">
        <v>1926</v>
      </c>
      <c r="J585" s="52">
        <v>109777.22</v>
      </c>
      <c r="K585" s="249">
        <v>15429.16</v>
      </c>
    </row>
    <row r="586" spans="1:11" ht="60.75" thickBot="1">
      <c r="A586" s="129" t="s">
        <v>1038</v>
      </c>
      <c r="B586" s="51" t="s">
        <v>1929</v>
      </c>
      <c r="C586" s="97" t="s">
        <v>1948</v>
      </c>
      <c r="D586" s="51" t="s">
        <v>10</v>
      </c>
      <c r="E586" s="67" t="s">
        <v>1925</v>
      </c>
      <c r="F586" s="58">
        <v>480901.22</v>
      </c>
      <c r="G586" s="51" t="s">
        <v>11</v>
      </c>
      <c r="H586" s="56" t="s">
        <v>58</v>
      </c>
      <c r="I586" s="67" t="s">
        <v>1926</v>
      </c>
      <c r="J586" s="52">
        <v>234123.63</v>
      </c>
      <c r="K586" s="249">
        <v>58460.65</v>
      </c>
    </row>
    <row r="587" spans="1:11" ht="120.75" thickBot="1">
      <c r="A587" s="129" t="s">
        <v>1039</v>
      </c>
      <c r="B587" s="51" t="s">
        <v>1930</v>
      </c>
      <c r="C587" s="97" t="s">
        <v>1946</v>
      </c>
      <c r="D587" s="51" t="s">
        <v>10</v>
      </c>
      <c r="E587" s="67" t="s">
        <v>670</v>
      </c>
      <c r="F587" s="58">
        <v>280408.90999999997</v>
      </c>
      <c r="G587" s="51" t="s">
        <v>11</v>
      </c>
      <c r="H587" s="56" t="s">
        <v>1856</v>
      </c>
      <c r="I587" s="67" t="s">
        <v>1933</v>
      </c>
      <c r="J587" s="52">
        <v>195206.1</v>
      </c>
      <c r="K587" s="249">
        <v>32964.129999999997</v>
      </c>
    </row>
    <row r="588" spans="1:11" ht="150.75" thickBot="1">
      <c r="A588" s="129" t="s">
        <v>1040</v>
      </c>
      <c r="B588" s="51" t="s">
        <v>1931</v>
      </c>
      <c r="C588" s="97" t="s">
        <v>1947</v>
      </c>
      <c r="D588" s="51" t="s">
        <v>10</v>
      </c>
      <c r="E588" s="67" t="s">
        <v>670</v>
      </c>
      <c r="F588" s="58">
        <v>220502.89</v>
      </c>
      <c r="G588" s="51" t="s">
        <v>11</v>
      </c>
      <c r="H588" s="56" t="s">
        <v>1856</v>
      </c>
      <c r="I588" s="67" t="s">
        <v>1933</v>
      </c>
      <c r="J588" s="52">
        <v>101524.88</v>
      </c>
      <c r="K588" s="249">
        <v>28108.91</v>
      </c>
    </row>
    <row r="589" spans="1:11" ht="120.75" thickBot="1">
      <c r="A589" s="129" t="s">
        <v>1041</v>
      </c>
      <c r="B589" s="51" t="s">
        <v>1932</v>
      </c>
      <c r="C589" s="97" t="s">
        <v>1948</v>
      </c>
      <c r="D589" s="51" t="s">
        <v>10</v>
      </c>
      <c r="E589" s="67" t="s">
        <v>670</v>
      </c>
      <c r="F589" s="58">
        <v>695750.16</v>
      </c>
      <c r="G589" s="51" t="s">
        <v>11</v>
      </c>
      <c r="H589" s="56" t="s">
        <v>1856</v>
      </c>
      <c r="I589" s="67" t="s">
        <v>1933</v>
      </c>
      <c r="J589" s="52">
        <v>415458.29</v>
      </c>
      <c r="K589" s="249">
        <v>90049.82</v>
      </c>
    </row>
    <row r="590" spans="1:11" ht="60.75" thickBot="1">
      <c r="A590" s="129" t="s">
        <v>1042</v>
      </c>
      <c r="B590" s="51" t="s">
        <v>1934</v>
      </c>
      <c r="C590" s="97" t="s">
        <v>1948</v>
      </c>
      <c r="D590" s="51" t="s">
        <v>10</v>
      </c>
      <c r="E590" s="67" t="s">
        <v>1925</v>
      </c>
      <c r="F590" s="58">
        <v>4206561.5599999996</v>
      </c>
      <c r="G590" s="51" t="s">
        <v>11</v>
      </c>
      <c r="H590" s="56" t="s">
        <v>92</v>
      </c>
      <c r="I590" s="67" t="s">
        <v>1926</v>
      </c>
      <c r="J590" s="52">
        <v>1430502.84</v>
      </c>
      <c r="K590" s="249">
        <v>196652.91</v>
      </c>
    </row>
    <row r="591" spans="1:11" ht="45.75" thickBot="1">
      <c r="A591" s="129" t="s">
        <v>1043</v>
      </c>
      <c r="B591" s="51" t="s">
        <v>1935</v>
      </c>
      <c r="C591" s="97" t="s">
        <v>1872</v>
      </c>
      <c r="D591" s="51" t="s">
        <v>10</v>
      </c>
      <c r="E591" s="67" t="s">
        <v>633</v>
      </c>
      <c r="F591" s="58">
        <v>182128.75</v>
      </c>
      <c r="G591" s="51" t="s">
        <v>11</v>
      </c>
      <c r="H591" s="56" t="s">
        <v>1873</v>
      </c>
      <c r="I591" s="67" t="s">
        <v>1933</v>
      </c>
      <c r="J591" s="52">
        <v>84810.33</v>
      </c>
      <c r="K591" s="249">
        <v>25969.599999999999</v>
      </c>
    </row>
    <row r="592" spans="1:11" ht="45.75" thickBot="1">
      <c r="A592" s="129" t="s">
        <v>1044</v>
      </c>
      <c r="B592" s="51" t="s">
        <v>1936</v>
      </c>
      <c r="C592" s="97" t="s">
        <v>1872</v>
      </c>
      <c r="D592" s="51" t="s">
        <v>10</v>
      </c>
      <c r="E592" s="67" t="s">
        <v>670</v>
      </c>
      <c r="F592" s="58">
        <v>3718.75</v>
      </c>
      <c r="G592" s="51" t="s">
        <v>11</v>
      </c>
      <c r="H592" s="56" t="s">
        <v>1876</v>
      </c>
      <c r="I592" s="67" t="s">
        <v>1937</v>
      </c>
      <c r="J592" s="52">
        <v>2968.75</v>
      </c>
      <c r="K592" s="249">
        <v>917.83</v>
      </c>
    </row>
    <row r="593" spans="1:11" ht="45.75" thickBot="1">
      <c r="A593" s="129" t="s">
        <v>1045</v>
      </c>
      <c r="B593" s="51" t="s">
        <v>1938</v>
      </c>
      <c r="C593" s="97" t="s">
        <v>1879</v>
      </c>
      <c r="D593" s="51" t="s">
        <v>10</v>
      </c>
      <c r="E593" s="67" t="s">
        <v>633</v>
      </c>
      <c r="F593" s="58">
        <v>395061.25</v>
      </c>
      <c r="G593" s="51" t="s">
        <v>11</v>
      </c>
      <c r="H593" s="56" t="s">
        <v>14</v>
      </c>
      <c r="I593" s="67" t="s">
        <v>1933</v>
      </c>
      <c r="J593" s="52">
        <v>357598</v>
      </c>
      <c r="K593" s="249">
        <v>85661.26</v>
      </c>
    </row>
    <row r="594" spans="1:11" ht="45.75" thickBot="1">
      <c r="A594" s="129" t="s">
        <v>1046</v>
      </c>
      <c r="B594" s="51" t="s">
        <v>1939</v>
      </c>
      <c r="C594" s="97" t="s">
        <v>1940</v>
      </c>
      <c r="D594" s="51" t="s">
        <v>10</v>
      </c>
      <c r="E594" s="67" t="s">
        <v>633</v>
      </c>
      <c r="F594" s="58">
        <v>93872</v>
      </c>
      <c r="G594" s="51" t="s">
        <v>11</v>
      </c>
      <c r="H594" s="56" t="s">
        <v>14</v>
      </c>
      <c r="I594" s="67" t="s">
        <v>1933</v>
      </c>
      <c r="J594" s="52">
        <v>37389.15</v>
      </c>
      <c r="K594" s="249">
        <v>10488.44</v>
      </c>
    </row>
    <row r="595" spans="1:11" ht="60.75" thickBot="1">
      <c r="A595" s="129" t="s">
        <v>1047</v>
      </c>
      <c r="B595" s="51" t="s">
        <v>1941</v>
      </c>
      <c r="C595" s="97" t="s">
        <v>1882</v>
      </c>
      <c r="D595" s="51" t="s">
        <v>10</v>
      </c>
      <c r="E595" s="67" t="s">
        <v>633</v>
      </c>
      <c r="F595" s="58">
        <v>730148.74</v>
      </c>
      <c r="G595" s="51" t="s">
        <v>11</v>
      </c>
      <c r="H595" s="56" t="s">
        <v>28</v>
      </c>
      <c r="I595" s="67" t="s">
        <v>1933</v>
      </c>
      <c r="J595" s="52">
        <v>443523.1</v>
      </c>
      <c r="K595" s="249">
        <v>167625.97</v>
      </c>
    </row>
    <row r="596" spans="1:11" ht="45.75" thickBot="1">
      <c r="A596" s="129" t="s">
        <v>1048</v>
      </c>
      <c r="B596" s="51" t="s">
        <v>1942</v>
      </c>
      <c r="C596" s="97" t="s">
        <v>1872</v>
      </c>
      <c r="D596" s="51" t="s">
        <v>10</v>
      </c>
      <c r="E596" s="67" t="s">
        <v>670</v>
      </c>
      <c r="F596" s="58">
        <v>97283.75</v>
      </c>
      <c r="G596" s="51" t="s">
        <v>11</v>
      </c>
      <c r="H596" s="56" t="s">
        <v>1756</v>
      </c>
      <c r="I596" s="67" t="s">
        <v>1937</v>
      </c>
      <c r="J596" s="52">
        <v>48563.75</v>
      </c>
      <c r="K596" s="249">
        <v>14299.62</v>
      </c>
    </row>
    <row r="597" spans="1:11" ht="60.75" thickBot="1">
      <c r="A597" s="129" t="s">
        <v>1049</v>
      </c>
      <c r="B597" s="51" t="s">
        <v>1943</v>
      </c>
      <c r="C597" s="97" t="s">
        <v>1882</v>
      </c>
      <c r="D597" s="51" t="s">
        <v>10</v>
      </c>
      <c r="E597" s="67" t="s">
        <v>1885</v>
      </c>
      <c r="F597" s="58">
        <v>89052.94</v>
      </c>
      <c r="G597" s="51" t="s">
        <v>11</v>
      </c>
      <c r="H597" s="56" t="s">
        <v>37</v>
      </c>
      <c r="I597" s="67" t="s">
        <v>1944</v>
      </c>
      <c r="J597" s="190">
        <v>89052.94</v>
      </c>
      <c r="K597" s="249">
        <v>27124.639999999999</v>
      </c>
    </row>
    <row r="598" spans="1:11" ht="45.75" thickBot="1">
      <c r="A598" s="129" t="s">
        <v>1050</v>
      </c>
      <c r="B598" s="51" t="s">
        <v>1945</v>
      </c>
      <c r="C598" s="97" t="s">
        <v>1947</v>
      </c>
      <c r="D598" s="51" t="s">
        <v>10</v>
      </c>
      <c r="E598" s="67" t="s">
        <v>670</v>
      </c>
      <c r="F598" s="58">
        <v>30882.34</v>
      </c>
      <c r="G598" s="51" t="s">
        <v>11</v>
      </c>
      <c r="H598" s="56" t="s">
        <v>562</v>
      </c>
      <c r="I598" s="67" t="s">
        <v>1937</v>
      </c>
      <c r="J598" s="52">
        <v>20343.77</v>
      </c>
      <c r="K598" s="249"/>
    </row>
    <row r="599" spans="1:11" ht="45.75" thickBot="1">
      <c r="A599" s="129" t="s">
        <v>1051</v>
      </c>
      <c r="B599" s="51" t="s">
        <v>1949</v>
      </c>
      <c r="C599" s="97" t="s">
        <v>1872</v>
      </c>
      <c r="D599" s="51" t="s">
        <v>10</v>
      </c>
      <c r="E599" s="67" t="s">
        <v>1888</v>
      </c>
      <c r="F599" s="58">
        <v>138455.88</v>
      </c>
      <c r="G599" s="51" t="s">
        <v>11</v>
      </c>
      <c r="H599" s="56" t="s">
        <v>58</v>
      </c>
      <c r="I599" s="67" t="s">
        <v>1950</v>
      </c>
      <c r="J599" s="52">
        <v>59938.81</v>
      </c>
      <c r="K599" s="249">
        <v>18825.29</v>
      </c>
    </row>
    <row r="600" spans="1:11" ht="60.75" thickBot="1">
      <c r="A600" s="129" t="s">
        <v>1052</v>
      </c>
      <c r="B600" s="51" t="s">
        <v>1951</v>
      </c>
      <c r="C600" s="97" t="s">
        <v>1882</v>
      </c>
      <c r="D600" s="51" t="s">
        <v>10</v>
      </c>
      <c r="E600" s="67" t="s">
        <v>1891</v>
      </c>
      <c r="F600" s="58">
        <v>403543.41</v>
      </c>
      <c r="G600" s="51" t="s">
        <v>11</v>
      </c>
      <c r="H600" s="56" t="s">
        <v>1775</v>
      </c>
      <c r="I600" s="67" t="s">
        <v>1952</v>
      </c>
      <c r="J600" s="52">
        <v>217773.62</v>
      </c>
      <c r="K600" s="249">
        <v>77047.25</v>
      </c>
    </row>
    <row r="601" spans="1:11" ht="60.75" thickBot="1">
      <c r="A601" s="129" t="s">
        <v>1053</v>
      </c>
      <c r="B601" s="51" t="s">
        <v>1953</v>
      </c>
      <c r="C601" s="97" t="s">
        <v>1882</v>
      </c>
      <c r="D601" s="51" t="s">
        <v>10</v>
      </c>
      <c r="E601" s="67" t="s">
        <v>1885</v>
      </c>
      <c r="F601" s="58">
        <v>57846.64</v>
      </c>
      <c r="G601" s="51" t="s">
        <v>11</v>
      </c>
      <c r="H601" s="56" t="s">
        <v>14</v>
      </c>
      <c r="I601" s="67" t="s">
        <v>1944</v>
      </c>
      <c r="J601" s="52">
        <v>14765.07</v>
      </c>
      <c r="K601" s="249">
        <v>4083.81</v>
      </c>
    </row>
    <row r="602" spans="1:11" ht="60.75" thickBot="1">
      <c r="A602" s="129" t="s">
        <v>1054</v>
      </c>
      <c r="B602" s="51" t="s">
        <v>1954</v>
      </c>
      <c r="C602" s="97" t="s">
        <v>1882</v>
      </c>
      <c r="D602" s="51" t="s">
        <v>10</v>
      </c>
      <c r="E602" s="67" t="s">
        <v>670</v>
      </c>
      <c r="F602" s="58">
        <v>45397.8</v>
      </c>
      <c r="G602" s="51" t="s">
        <v>11</v>
      </c>
      <c r="H602" s="56" t="s">
        <v>192</v>
      </c>
      <c r="I602" s="67" t="s">
        <v>1937</v>
      </c>
      <c r="J602" s="52">
        <v>12348</v>
      </c>
      <c r="K602" s="249">
        <v>1638.85</v>
      </c>
    </row>
    <row r="603" spans="1:11" ht="45.75" thickBot="1">
      <c r="A603" s="129" t="s">
        <v>1055</v>
      </c>
      <c r="B603" s="51" t="s">
        <v>1955</v>
      </c>
      <c r="C603" s="97" t="s">
        <v>1872</v>
      </c>
      <c r="D603" s="51" t="s">
        <v>10</v>
      </c>
      <c r="E603" s="67" t="s">
        <v>1891</v>
      </c>
      <c r="F603" s="58">
        <v>110821.88</v>
      </c>
      <c r="G603" s="51" t="s">
        <v>11</v>
      </c>
      <c r="H603" s="56" t="s">
        <v>1896</v>
      </c>
      <c r="I603" s="67" t="s">
        <v>1952</v>
      </c>
      <c r="J603" s="52">
        <v>50556.25</v>
      </c>
      <c r="K603" s="249">
        <v>14668.97</v>
      </c>
    </row>
    <row r="604" spans="1:11" ht="60.75" thickBot="1">
      <c r="A604" s="129" t="s">
        <v>1056</v>
      </c>
      <c r="B604" s="51" t="s">
        <v>1956</v>
      </c>
      <c r="C604" s="97" t="s">
        <v>1882</v>
      </c>
      <c r="D604" s="51" t="s">
        <v>10</v>
      </c>
      <c r="E604" s="67" t="s">
        <v>633</v>
      </c>
      <c r="F604" s="58">
        <v>28197.34</v>
      </c>
      <c r="G604" s="51" t="s">
        <v>11</v>
      </c>
      <c r="H604" s="56" t="s">
        <v>107</v>
      </c>
      <c r="I604" s="67" t="s">
        <v>1933</v>
      </c>
      <c r="J604" s="52">
        <v>17290.8</v>
      </c>
      <c r="K604" s="249">
        <v>5558.24</v>
      </c>
    </row>
    <row r="605" spans="1:11" ht="60.75" thickBot="1">
      <c r="A605" s="129" t="s">
        <v>1057</v>
      </c>
      <c r="B605" s="51" t="s">
        <v>1959</v>
      </c>
      <c r="C605" s="97" t="s">
        <v>1946</v>
      </c>
      <c r="D605" s="51" t="s">
        <v>10</v>
      </c>
      <c r="E605" s="67" t="s">
        <v>1731</v>
      </c>
      <c r="F605" s="58">
        <v>1299767.81</v>
      </c>
      <c r="G605" s="51" t="s">
        <v>11</v>
      </c>
      <c r="H605" s="56" t="s">
        <v>1867</v>
      </c>
      <c r="I605" s="67" t="s">
        <v>1960</v>
      </c>
      <c r="J605" s="52">
        <v>197307.6</v>
      </c>
      <c r="K605" s="249">
        <v>51197.27</v>
      </c>
    </row>
    <row r="606" spans="1:11" ht="45.75" thickBot="1">
      <c r="A606" s="129" t="s">
        <v>1058</v>
      </c>
      <c r="B606" s="51" t="s">
        <v>1958</v>
      </c>
      <c r="C606" s="97" t="s">
        <v>1947</v>
      </c>
      <c r="D606" s="51" t="s">
        <v>10</v>
      </c>
      <c r="E606" s="67" t="s">
        <v>1731</v>
      </c>
      <c r="F606" s="58">
        <v>131.46</v>
      </c>
      <c r="G606" s="51" t="s">
        <v>11</v>
      </c>
      <c r="H606" s="56" t="s">
        <v>1867</v>
      </c>
      <c r="I606" s="67" t="s">
        <v>1960</v>
      </c>
      <c r="J606" s="52">
        <v>0</v>
      </c>
      <c r="K606" s="249"/>
    </row>
    <row r="607" spans="1:11" ht="45.75" thickBot="1">
      <c r="A607" s="129" t="s">
        <v>1059</v>
      </c>
      <c r="B607" s="51" t="s">
        <v>1957</v>
      </c>
      <c r="C607" s="97" t="s">
        <v>1948</v>
      </c>
      <c r="D607" s="51" t="s">
        <v>10</v>
      </c>
      <c r="E607" s="67" t="s">
        <v>1731</v>
      </c>
      <c r="F607" s="58">
        <v>12968.76</v>
      </c>
      <c r="G607" s="51" t="s">
        <v>11</v>
      </c>
      <c r="H607" s="56" t="s">
        <v>1867</v>
      </c>
      <c r="I607" s="67" t="s">
        <v>1960</v>
      </c>
      <c r="J607" s="52">
        <v>4079.27</v>
      </c>
      <c r="K607" s="249">
        <v>973.9</v>
      </c>
    </row>
    <row r="608" spans="1:11" ht="60.75" thickBot="1">
      <c r="A608" s="129" t="s">
        <v>1060</v>
      </c>
      <c r="B608" s="51" t="s">
        <v>1961</v>
      </c>
      <c r="C608" s="97" t="s">
        <v>1882</v>
      </c>
      <c r="D608" s="51" t="s">
        <v>10</v>
      </c>
      <c r="E608" s="67" t="s">
        <v>633</v>
      </c>
      <c r="F608" s="58">
        <v>44550.6</v>
      </c>
      <c r="G608" s="51" t="s">
        <v>11</v>
      </c>
      <c r="H608" s="56" t="s">
        <v>468</v>
      </c>
      <c r="I608" s="67" t="s">
        <v>1933</v>
      </c>
      <c r="J608" s="52">
        <v>3034.5</v>
      </c>
      <c r="K608" s="249">
        <v>805.49</v>
      </c>
    </row>
    <row r="609" spans="1:11" ht="45.75" thickBot="1">
      <c r="A609" s="129" t="s">
        <v>1061</v>
      </c>
      <c r="B609" s="51" t="s">
        <v>1962</v>
      </c>
      <c r="C609" s="97" t="s">
        <v>692</v>
      </c>
      <c r="D609" s="51" t="s">
        <v>10</v>
      </c>
      <c r="E609" s="67" t="s">
        <v>1963</v>
      </c>
      <c r="F609" s="58">
        <v>570458.5</v>
      </c>
      <c r="G609" s="51" t="s">
        <v>11</v>
      </c>
      <c r="H609" s="56" t="s">
        <v>687</v>
      </c>
      <c r="I609" s="67" t="s">
        <v>1964</v>
      </c>
      <c r="J609" s="52">
        <v>418194.52</v>
      </c>
      <c r="K609" s="249">
        <v>79431.56</v>
      </c>
    </row>
    <row r="610" spans="1:11" ht="45.75" thickBot="1">
      <c r="A610" s="129" t="s">
        <v>1062</v>
      </c>
      <c r="B610" s="51" t="s">
        <v>1965</v>
      </c>
      <c r="C610" s="97" t="s">
        <v>694</v>
      </c>
      <c r="D610" s="51" t="s">
        <v>10</v>
      </c>
      <c r="E610" s="67" t="s">
        <v>711</v>
      </c>
      <c r="F610" s="58">
        <v>311723.95</v>
      </c>
      <c r="G610" s="51" t="s">
        <v>11</v>
      </c>
      <c r="H610" s="56" t="s">
        <v>37</v>
      </c>
      <c r="I610" s="67" t="s">
        <v>1966</v>
      </c>
      <c r="J610" s="52">
        <v>84020.3</v>
      </c>
      <c r="K610" s="249">
        <v>32543.57</v>
      </c>
    </row>
    <row r="611" spans="1:11" ht="45.75" thickBot="1">
      <c r="A611" s="129" t="s">
        <v>1063</v>
      </c>
      <c r="B611" s="51" t="s">
        <v>1967</v>
      </c>
      <c r="C611" s="97" t="s">
        <v>694</v>
      </c>
      <c r="D611" s="51" t="s">
        <v>10</v>
      </c>
      <c r="E611" s="67" t="s">
        <v>723</v>
      </c>
      <c r="F611" s="58">
        <v>87400.4</v>
      </c>
      <c r="G611" s="51" t="s">
        <v>11</v>
      </c>
      <c r="H611" s="56" t="s">
        <v>28</v>
      </c>
      <c r="I611" s="67" t="s">
        <v>1968</v>
      </c>
      <c r="J611" s="52">
        <v>27505.03</v>
      </c>
      <c r="K611" s="249">
        <v>9327.7099999999991</v>
      </c>
    </row>
    <row r="612" spans="1:11" ht="45.75" thickBot="1">
      <c r="A612" s="129" t="s">
        <v>1064</v>
      </c>
      <c r="B612" s="51" t="s">
        <v>1969</v>
      </c>
      <c r="C612" s="97" t="s">
        <v>692</v>
      </c>
      <c r="D612" s="51" t="s">
        <v>10</v>
      </c>
      <c r="E612" s="67" t="s">
        <v>1970</v>
      </c>
      <c r="F612" s="58">
        <v>175690</v>
      </c>
      <c r="G612" s="51" t="s">
        <v>11</v>
      </c>
      <c r="H612" s="56" t="s">
        <v>708</v>
      </c>
      <c r="I612" s="67" t="s">
        <v>702</v>
      </c>
      <c r="J612" s="52">
        <v>143671.23000000001</v>
      </c>
      <c r="K612" s="249">
        <v>27004.39</v>
      </c>
    </row>
    <row r="613" spans="1:11" ht="45.75" thickBot="1">
      <c r="A613" s="129" t="s">
        <v>1065</v>
      </c>
      <c r="B613" s="51" t="s">
        <v>1971</v>
      </c>
      <c r="C613" s="97" t="s">
        <v>692</v>
      </c>
      <c r="D613" s="51" t="s">
        <v>10</v>
      </c>
      <c r="E613" s="67" t="s">
        <v>1972</v>
      </c>
      <c r="F613" s="58">
        <v>264513.38</v>
      </c>
      <c r="G613" s="51" t="s">
        <v>11</v>
      </c>
      <c r="H613" s="56" t="s">
        <v>699</v>
      </c>
      <c r="I613" s="67" t="s">
        <v>710</v>
      </c>
      <c r="J613" s="52">
        <v>218679.17</v>
      </c>
      <c r="K613" s="249">
        <v>38549.379999999997</v>
      </c>
    </row>
    <row r="614" spans="1:11" ht="45.75" thickBot="1">
      <c r="A614" s="129" t="s">
        <v>1066</v>
      </c>
      <c r="B614" s="51" t="s">
        <v>1974</v>
      </c>
      <c r="C614" s="97" t="s">
        <v>694</v>
      </c>
      <c r="D614" s="51" t="s">
        <v>10</v>
      </c>
      <c r="E614" s="67" t="s">
        <v>763</v>
      </c>
      <c r="F614" s="58">
        <v>95541.64</v>
      </c>
      <c r="G614" s="51" t="s">
        <v>11</v>
      </c>
      <c r="H614" s="56" t="s">
        <v>1775</v>
      </c>
      <c r="I614" s="67" t="s">
        <v>1975</v>
      </c>
      <c r="J614" s="52">
        <v>28948.75</v>
      </c>
      <c r="K614" s="249">
        <v>9571.0499999999993</v>
      </c>
    </row>
    <row r="615" spans="1:11" ht="75.75" thickBot="1">
      <c r="A615" s="129" t="s">
        <v>1067</v>
      </c>
      <c r="B615" s="51" t="s">
        <v>1977</v>
      </c>
      <c r="C615" s="97" t="s">
        <v>1976</v>
      </c>
      <c r="D615" s="51" t="s">
        <v>10</v>
      </c>
      <c r="E615" s="67" t="s">
        <v>1978</v>
      </c>
      <c r="F615" s="58">
        <v>299171.88</v>
      </c>
      <c r="G615" s="51" t="s">
        <v>39</v>
      </c>
      <c r="H615" s="56" t="s">
        <v>1973</v>
      </c>
      <c r="I615" s="67" t="s">
        <v>1979</v>
      </c>
      <c r="J615" s="52">
        <v>299171.88</v>
      </c>
      <c r="K615" s="249">
        <v>39706.93</v>
      </c>
    </row>
    <row r="616" spans="1:11" ht="45.75" thickBot="1">
      <c r="A616" s="129" t="s">
        <v>1068</v>
      </c>
      <c r="B616" s="51" t="s">
        <v>1980</v>
      </c>
      <c r="C616" s="97"/>
      <c r="D616" s="51" t="s">
        <v>10</v>
      </c>
      <c r="E616" s="67" t="s">
        <v>1691</v>
      </c>
      <c r="F616" s="58">
        <v>1879182.5</v>
      </c>
      <c r="G616" s="51" t="s">
        <v>11</v>
      </c>
      <c r="H616" s="56" t="s">
        <v>114</v>
      </c>
      <c r="I616" s="67" t="s">
        <v>1981</v>
      </c>
      <c r="J616" s="52">
        <v>1169248.48</v>
      </c>
      <c r="K616" s="249"/>
    </row>
    <row r="617" spans="1:11" ht="45.75" thickBot="1">
      <c r="A617" s="129" t="s">
        <v>1069</v>
      </c>
      <c r="B617" s="51" t="s">
        <v>1982</v>
      </c>
      <c r="C617" s="97"/>
      <c r="D617" s="51" t="s">
        <v>10</v>
      </c>
      <c r="E617" s="67" t="s">
        <v>1691</v>
      </c>
      <c r="F617" s="58">
        <v>2114563.35</v>
      </c>
      <c r="G617" s="51" t="s">
        <v>11</v>
      </c>
      <c r="H617" s="56" t="s">
        <v>88</v>
      </c>
      <c r="I617" s="67" t="s">
        <v>1981</v>
      </c>
      <c r="J617" s="58">
        <v>2114563.35</v>
      </c>
      <c r="K617" s="249"/>
    </row>
    <row r="618" spans="1:11" ht="75.75" thickBot="1">
      <c r="A618" s="129" t="s">
        <v>1070</v>
      </c>
      <c r="B618" s="51" t="s">
        <v>1983</v>
      </c>
      <c r="C618" s="97"/>
      <c r="D618" s="51" t="s">
        <v>10</v>
      </c>
      <c r="E618" s="67" t="s">
        <v>1691</v>
      </c>
      <c r="F618" s="58">
        <v>130290.1</v>
      </c>
      <c r="G618" s="51" t="s">
        <v>11</v>
      </c>
      <c r="H618" s="56" t="s">
        <v>256</v>
      </c>
      <c r="I618" s="67" t="s">
        <v>1981</v>
      </c>
      <c r="J618" s="190">
        <v>130290.1</v>
      </c>
      <c r="K618" s="249"/>
    </row>
    <row r="619" spans="1:11" ht="45.75" thickBot="1">
      <c r="A619" s="129" t="s">
        <v>1071</v>
      </c>
      <c r="B619" s="51" t="s">
        <v>2030</v>
      </c>
      <c r="C619" s="97" t="s">
        <v>2031</v>
      </c>
      <c r="D619" s="51" t="s">
        <v>25</v>
      </c>
      <c r="E619" s="67" t="s">
        <v>2032</v>
      </c>
      <c r="F619" s="58">
        <v>83318.75</v>
      </c>
      <c r="G619" s="2" t="s">
        <v>1721</v>
      </c>
      <c r="H619" s="72" t="s">
        <v>2033</v>
      </c>
      <c r="I619" s="96" t="s">
        <v>625</v>
      </c>
      <c r="J619" s="52">
        <v>83318.75</v>
      </c>
      <c r="K619" s="249"/>
    </row>
    <row r="620" spans="1:11" ht="30.75" thickBot="1">
      <c r="A620" s="129" t="s">
        <v>1072</v>
      </c>
      <c r="B620" s="51" t="s">
        <v>1984</v>
      </c>
      <c r="C620" s="97" t="s">
        <v>1985</v>
      </c>
      <c r="D620" s="51" t="s">
        <v>25</v>
      </c>
      <c r="E620" s="67" t="s">
        <v>621</v>
      </c>
      <c r="F620" s="58">
        <v>50494.29</v>
      </c>
      <c r="G620" s="2" t="s">
        <v>30</v>
      </c>
      <c r="H620" s="2" t="s">
        <v>38</v>
      </c>
      <c r="I620" s="2" t="s">
        <v>55</v>
      </c>
      <c r="J620" s="52">
        <v>0</v>
      </c>
      <c r="K620" s="249"/>
    </row>
    <row r="621" spans="1:11" ht="30.75" thickBot="1">
      <c r="A621" s="129" t="s">
        <v>1073</v>
      </c>
      <c r="B621" s="51" t="s">
        <v>1986</v>
      </c>
      <c r="C621" s="97" t="s">
        <v>1987</v>
      </c>
      <c r="D621" s="51" t="s">
        <v>25</v>
      </c>
      <c r="E621" s="67" t="s">
        <v>1988</v>
      </c>
      <c r="F621" s="58">
        <v>68841.86</v>
      </c>
      <c r="G621" s="2" t="s">
        <v>30</v>
      </c>
      <c r="H621" s="2" t="s">
        <v>38</v>
      </c>
      <c r="I621" s="2" t="s">
        <v>55</v>
      </c>
      <c r="J621" s="52">
        <v>0</v>
      </c>
      <c r="K621" s="249"/>
    </row>
    <row r="622" spans="1:11" ht="30.75" thickBot="1">
      <c r="A622" s="129" t="s">
        <v>1074</v>
      </c>
      <c r="B622" s="51" t="s">
        <v>1989</v>
      </c>
      <c r="C622" s="97" t="s">
        <v>1990</v>
      </c>
      <c r="D622" s="51" t="s">
        <v>25</v>
      </c>
      <c r="E622" s="67" t="s">
        <v>1991</v>
      </c>
      <c r="F622" s="58">
        <v>145552.68</v>
      </c>
      <c r="G622" s="2" t="s">
        <v>30</v>
      </c>
      <c r="H622" s="2" t="s">
        <v>538</v>
      </c>
      <c r="I622" s="2" t="s">
        <v>55</v>
      </c>
      <c r="J622" s="52">
        <v>0</v>
      </c>
      <c r="K622" s="249"/>
    </row>
    <row r="623" spans="1:11" ht="45.75" thickBot="1">
      <c r="A623" s="129" t="s">
        <v>1075</v>
      </c>
      <c r="B623" s="51" t="s">
        <v>1992</v>
      </c>
      <c r="C623" s="97" t="s">
        <v>1993</v>
      </c>
      <c r="D623" s="51" t="s">
        <v>25</v>
      </c>
      <c r="E623" s="67" t="s">
        <v>1888</v>
      </c>
      <c r="F623" s="58">
        <v>47290</v>
      </c>
      <c r="G623" s="2" t="s">
        <v>1721</v>
      </c>
      <c r="H623" s="2" t="s">
        <v>164</v>
      </c>
      <c r="I623" s="2" t="s">
        <v>1994</v>
      </c>
      <c r="J623" s="52">
        <v>47290</v>
      </c>
      <c r="K623" s="249"/>
    </row>
    <row r="624" spans="1:11" ht="30.75" thickBot="1">
      <c r="A624" s="129" t="s">
        <v>1076</v>
      </c>
      <c r="B624" s="51" t="s">
        <v>1984</v>
      </c>
      <c r="C624" s="97" t="s">
        <v>1995</v>
      </c>
      <c r="D624" s="51" t="s">
        <v>25</v>
      </c>
      <c r="E624" s="67" t="s">
        <v>1996</v>
      </c>
      <c r="F624" s="58">
        <v>50012.97</v>
      </c>
      <c r="G624" s="2" t="s">
        <v>30</v>
      </c>
      <c r="H624" s="2" t="s">
        <v>38</v>
      </c>
      <c r="I624" s="2" t="s">
        <v>55</v>
      </c>
      <c r="J624" s="52">
        <v>0</v>
      </c>
      <c r="K624" s="249"/>
    </row>
    <row r="625" spans="1:11" ht="45.75" thickBot="1">
      <c r="A625" s="129" t="s">
        <v>1077</v>
      </c>
      <c r="B625" s="51" t="s">
        <v>1997</v>
      </c>
      <c r="C625" s="97" t="s">
        <v>1998</v>
      </c>
      <c r="D625" s="51" t="s">
        <v>25</v>
      </c>
      <c r="E625" s="67" t="s">
        <v>1999</v>
      </c>
      <c r="F625" s="58">
        <v>109543.75</v>
      </c>
      <c r="G625" s="2" t="s">
        <v>2000</v>
      </c>
      <c r="H625" s="2" t="s">
        <v>61</v>
      </c>
      <c r="I625" s="2" t="s">
        <v>709</v>
      </c>
      <c r="J625" s="52">
        <v>109543.75</v>
      </c>
      <c r="K625" s="249"/>
    </row>
    <row r="626" spans="1:11" ht="45.75" thickBot="1">
      <c r="A626" s="129" t="s">
        <v>1078</v>
      </c>
      <c r="B626" s="51" t="s">
        <v>2002</v>
      </c>
      <c r="C626" s="97" t="s">
        <v>2001</v>
      </c>
      <c r="D626" s="51" t="s">
        <v>25</v>
      </c>
      <c r="E626" s="67" t="s">
        <v>1999</v>
      </c>
      <c r="F626" s="58">
        <v>71125</v>
      </c>
      <c r="G626" s="2" t="s">
        <v>1721</v>
      </c>
      <c r="H626" s="2" t="s">
        <v>61</v>
      </c>
      <c r="I626" s="2" t="s">
        <v>717</v>
      </c>
      <c r="J626" s="52">
        <v>71125</v>
      </c>
      <c r="K626" s="249"/>
    </row>
    <row r="627" spans="1:11" ht="60.75" thickBot="1">
      <c r="A627" s="129" t="s">
        <v>1079</v>
      </c>
      <c r="B627" s="51" t="s">
        <v>2004</v>
      </c>
      <c r="C627" s="97" t="s">
        <v>2003</v>
      </c>
      <c r="D627" s="51" t="s">
        <v>25</v>
      </c>
      <c r="E627" s="67" t="s">
        <v>1902</v>
      </c>
      <c r="F627" s="58">
        <v>107648.65</v>
      </c>
      <c r="G627" s="2" t="s">
        <v>2005</v>
      </c>
      <c r="H627" s="2" t="s">
        <v>2167</v>
      </c>
      <c r="I627" s="2" t="s">
        <v>2006</v>
      </c>
      <c r="J627" s="52">
        <v>0</v>
      </c>
      <c r="K627" s="249"/>
    </row>
    <row r="628" spans="1:11" ht="45.75" thickBot="1">
      <c r="A628" s="129" t="s">
        <v>1080</v>
      </c>
      <c r="B628" s="51" t="s">
        <v>2007</v>
      </c>
      <c r="C628" s="97" t="s">
        <v>2008</v>
      </c>
      <c r="D628" s="51" t="s">
        <v>25</v>
      </c>
      <c r="E628" s="67" t="s">
        <v>589</v>
      </c>
      <c r="F628" s="58">
        <v>43987.5</v>
      </c>
      <c r="G628" s="51" t="s">
        <v>11</v>
      </c>
      <c r="H628" s="56" t="s">
        <v>263</v>
      </c>
      <c r="I628" s="67" t="s">
        <v>2009</v>
      </c>
      <c r="J628" s="52">
        <v>29877.53</v>
      </c>
      <c r="K628" s="249">
        <v>4765.71</v>
      </c>
    </row>
    <row r="629" spans="1:11" ht="45.75" thickBot="1">
      <c r="A629" s="129" t="s">
        <v>1081</v>
      </c>
      <c r="B629" s="51" t="s">
        <v>2168</v>
      </c>
      <c r="C629" s="97" t="s">
        <v>2010</v>
      </c>
      <c r="D629" s="51" t="s">
        <v>25</v>
      </c>
      <c r="E629" s="67" t="s">
        <v>1735</v>
      </c>
      <c r="F629" s="58">
        <v>93462.5</v>
      </c>
      <c r="G629" s="51" t="s">
        <v>11</v>
      </c>
      <c r="H629" s="56" t="s">
        <v>596</v>
      </c>
      <c r="I629" s="67" t="s">
        <v>1739</v>
      </c>
      <c r="J629" s="52">
        <v>80343.31</v>
      </c>
      <c r="K629" s="249"/>
    </row>
    <row r="630" spans="1:11" ht="45.75" thickBot="1">
      <c r="A630" s="129" t="s">
        <v>1082</v>
      </c>
      <c r="B630" s="51" t="s">
        <v>2011</v>
      </c>
      <c r="C630" s="97" t="s">
        <v>2012</v>
      </c>
      <c r="D630" s="51" t="s">
        <v>25</v>
      </c>
      <c r="E630" s="67" t="s">
        <v>624</v>
      </c>
      <c r="F630" s="58">
        <v>237468.75</v>
      </c>
      <c r="G630" s="51" t="s">
        <v>11</v>
      </c>
      <c r="H630" s="56" t="s">
        <v>20</v>
      </c>
      <c r="I630" s="67" t="s">
        <v>2013</v>
      </c>
      <c r="J630" s="52">
        <v>101944.61</v>
      </c>
      <c r="K630" s="249"/>
    </row>
    <row r="631" spans="1:11" ht="60.75" thickBot="1">
      <c r="A631" s="129" t="s">
        <v>1083</v>
      </c>
      <c r="B631" s="51" t="s">
        <v>2014</v>
      </c>
      <c r="C631" s="97" t="s">
        <v>2015</v>
      </c>
      <c r="D631" s="51" t="s">
        <v>25</v>
      </c>
      <c r="E631" s="67" t="s">
        <v>2016</v>
      </c>
      <c r="F631" s="58">
        <v>44612.5</v>
      </c>
      <c r="G631" s="51" t="s">
        <v>320</v>
      </c>
      <c r="H631" s="56" t="s">
        <v>2017</v>
      </c>
      <c r="I631" s="67" t="s">
        <v>2018</v>
      </c>
      <c r="J631" s="52">
        <v>44612.5</v>
      </c>
      <c r="K631" s="249"/>
    </row>
    <row r="632" spans="1:11" ht="105.75" thickBot="1">
      <c r="A632" s="129" t="s">
        <v>1084</v>
      </c>
      <c r="B632" s="51" t="s">
        <v>2019</v>
      </c>
      <c r="C632" s="97" t="s">
        <v>2020</v>
      </c>
      <c r="D632" s="51" t="s">
        <v>25</v>
      </c>
      <c r="E632" s="67" t="s">
        <v>2016</v>
      </c>
      <c r="F632" s="58">
        <v>122500</v>
      </c>
      <c r="G632" s="51" t="s">
        <v>163</v>
      </c>
      <c r="H632" s="56" t="s">
        <v>2021</v>
      </c>
      <c r="I632" s="67" t="s">
        <v>2022</v>
      </c>
      <c r="J632" s="58">
        <v>122500</v>
      </c>
      <c r="K632" s="249"/>
    </row>
    <row r="633" spans="1:11" ht="45.75" thickBot="1">
      <c r="A633" s="162" t="s">
        <v>1085</v>
      </c>
      <c r="B633" s="163" t="s">
        <v>2023</v>
      </c>
      <c r="C633" s="164" t="s">
        <v>2024</v>
      </c>
      <c r="D633" s="163" t="s">
        <v>25</v>
      </c>
      <c r="E633" s="165" t="s">
        <v>2025</v>
      </c>
      <c r="F633" s="166">
        <v>64269.8</v>
      </c>
      <c r="G633" s="163" t="s">
        <v>11</v>
      </c>
      <c r="H633" s="167" t="s">
        <v>62</v>
      </c>
      <c r="I633" s="165" t="s">
        <v>2026</v>
      </c>
      <c r="J633" s="168">
        <v>17687.5</v>
      </c>
      <c r="K633" s="249">
        <v>5962.22</v>
      </c>
    </row>
    <row r="634" spans="1:11" ht="45.75" thickBot="1">
      <c r="A634" s="162" t="s">
        <v>1086</v>
      </c>
      <c r="B634" s="163" t="s">
        <v>2027</v>
      </c>
      <c r="C634" s="164" t="s">
        <v>2024</v>
      </c>
      <c r="D634" s="163" t="s">
        <v>25</v>
      </c>
      <c r="E634" s="165" t="s">
        <v>2016</v>
      </c>
      <c r="F634" s="166">
        <v>69500</v>
      </c>
      <c r="G634" s="163" t="s">
        <v>11</v>
      </c>
      <c r="H634" s="167" t="s">
        <v>1832</v>
      </c>
      <c r="I634" s="165" t="s">
        <v>2028</v>
      </c>
      <c r="J634" s="168">
        <v>59350</v>
      </c>
      <c r="K634" s="249">
        <v>13932.62</v>
      </c>
    </row>
    <row r="635" spans="1:11" ht="60.75" thickBot="1">
      <c r="A635" s="162" t="s">
        <v>1087</v>
      </c>
      <c r="B635" s="163" t="s">
        <v>2029</v>
      </c>
      <c r="C635" s="164" t="s">
        <v>2034</v>
      </c>
      <c r="D635" s="163" t="s">
        <v>25</v>
      </c>
      <c r="E635" s="165" t="s">
        <v>1805</v>
      </c>
      <c r="F635" s="166">
        <v>68701.39</v>
      </c>
      <c r="G635" s="163" t="s">
        <v>11</v>
      </c>
      <c r="H635" s="167" t="s">
        <v>2035</v>
      </c>
      <c r="I635" s="165" t="s">
        <v>2036</v>
      </c>
      <c r="J635" s="168">
        <v>13649.07</v>
      </c>
      <c r="K635" s="249">
        <v>2649.63</v>
      </c>
    </row>
    <row r="636" spans="1:11" ht="45.75" thickBot="1">
      <c r="A636" s="162" t="s">
        <v>1088</v>
      </c>
      <c r="B636" s="163" t="s">
        <v>2037</v>
      </c>
      <c r="C636" s="164" t="s">
        <v>2038</v>
      </c>
      <c r="D636" s="163" t="s">
        <v>25</v>
      </c>
      <c r="E636" s="165" t="s">
        <v>1735</v>
      </c>
      <c r="F636" s="166">
        <v>89109.45</v>
      </c>
      <c r="G636" s="163" t="s">
        <v>11</v>
      </c>
      <c r="H636" s="167" t="s">
        <v>86</v>
      </c>
      <c r="I636" s="165" t="s">
        <v>1739</v>
      </c>
      <c r="J636" s="166">
        <v>89109.45</v>
      </c>
      <c r="K636" s="249"/>
    </row>
    <row r="637" spans="1:11" ht="45.75" thickBot="1">
      <c r="A637" s="162" t="s">
        <v>1089</v>
      </c>
      <c r="B637" s="163" t="s">
        <v>2039</v>
      </c>
      <c r="C637" s="164" t="s">
        <v>2040</v>
      </c>
      <c r="D637" s="163" t="s">
        <v>25</v>
      </c>
      <c r="E637" s="165" t="s">
        <v>1906</v>
      </c>
      <c r="F637" s="166">
        <v>197893.79</v>
      </c>
      <c r="G637" s="163" t="s">
        <v>11</v>
      </c>
      <c r="H637" s="167" t="s">
        <v>192</v>
      </c>
      <c r="I637" s="165" t="s">
        <v>1907</v>
      </c>
      <c r="J637" s="168">
        <v>28135.25</v>
      </c>
      <c r="K637" s="249">
        <v>36205.589999999997</v>
      </c>
    </row>
    <row r="638" spans="1:11" ht="45.75" thickBot="1">
      <c r="A638" s="162" t="s">
        <v>1090</v>
      </c>
      <c r="B638" s="163" t="s">
        <v>2041</v>
      </c>
      <c r="C638" s="164" t="s">
        <v>2040</v>
      </c>
      <c r="D638" s="163" t="s">
        <v>25</v>
      </c>
      <c r="E638" s="165" t="s">
        <v>631</v>
      </c>
      <c r="F638" s="166">
        <v>8807.82</v>
      </c>
      <c r="G638" s="163" t="s">
        <v>11</v>
      </c>
      <c r="H638" s="167" t="s">
        <v>58</v>
      </c>
      <c r="I638" s="165" t="s">
        <v>1910</v>
      </c>
      <c r="J638" s="168">
        <v>7772.67</v>
      </c>
      <c r="K638" s="249">
        <v>2205.5700000000002</v>
      </c>
    </row>
    <row r="639" spans="1:11" ht="45.75" thickBot="1">
      <c r="A639" s="162" t="s">
        <v>1091</v>
      </c>
      <c r="B639" s="163" t="s">
        <v>2042</v>
      </c>
      <c r="C639" s="164" t="s">
        <v>2040</v>
      </c>
      <c r="D639" s="163" t="s">
        <v>25</v>
      </c>
      <c r="E639" s="165" t="s">
        <v>1847</v>
      </c>
      <c r="F639" s="166">
        <v>687.5</v>
      </c>
      <c r="G639" s="163" t="s">
        <v>11</v>
      </c>
      <c r="H639" s="167" t="s">
        <v>40</v>
      </c>
      <c r="I639" s="165" t="s">
        <v>2043</v>
      </c>
      <c r="J639" s="166">
        <v>687.5</v>
      </c>
      <c r="K639" s="249"/>
    </row>
    <row r="640" spans="1:11" ht="60.75" thickBot="1">
      <c r="A640" s="162" t="s">
        <v>1092</v>
      </c>
      <c r="B640" s="163" t="s">
        <v>2045</v>
      </c>
      <c r="C640" s="164" t="s">
        <v>2046</v>
      </c>
      <c r="D640" s="163" t="s">
        <v>25</v>
      </c>
      <c r="E640" s="165" t="s">
        <v>1925</v>
      </c>
      <c r="F640" s="166">
        <v>60000</v>
      </c>
      <c r="G640" s="163" t="s">
        <v>11</v>
      </c>
      <c r="H640" s="167" t="s">
        <v>2044</v>
      </c>
      <c r="I640" s="165" t="s">
        <v>1926</v>
      </c>
      <c r="J640" s="168">
        <v>53349.919999999998</v>
      </c>
      <c r="K640" s="249">
        <v>7741.21</v>
      </c>
    </row>
    <row r="641" spans="1:11" ht="60.75" thickBot="1">
      <c r="A641" s="162" t="s">
        <v>1093</v>
      </c>
      <c r="B641" s="163" t="s">
        <v>2047</v>
      </c>
      <c r="C641" s="164" t="s">
        <v>2048</v>
      </c>
      <c r="D641" s="163" t="s">
        <v>25</v>
      </c>
      <c r="E641" s="165" t="s">
        <v>1925</v>
      </c>
      <c r="F641" s="166">
        <v>13390</v>
      </c>
      <c r="G641" s="163" t="s">
        <v>11</v>
      </c>
      <c r="H641" s="167" t="s">
        <v>14</v>
      </c>
      <c r="I641" s="165" t="s">
        <v>1926</v>
      </c>
      <c r="J641" s="168">
        <v>2887.4</v>
      </c>
      <c r="K641" s="249">
        <v>503.85</v>
      </c>
    </row>
    <row r="642" spans="1:11" ht="60.75" thickBot="1">
      <c r="A642" s="162" t="s">
        <v>1094</v>
      </c>
      <c r="B642" s="163" t="s">
        <v>2049</v>
      </c>
      <c r="C642" s="164" t="s">
        <v>2048</v>
      </c>
      <c r="D642" s="163" t="s">
        <v>25</v>
      </c>
      <c r="E642" s="165" t="s">
        <v>1888</v>
      </c>
      <c r="F642" s="166">
        <v>132399.09</v>
      </c>
      <c r="G642" s="163" t="s">
        <v>11</v>
      </c>
      <c r="H642" s="167" t="s">
        <v>58</v>
      </c>
      <c r="I642" s="165" t="s">
        <v>1950</v>
      </c>
      <c r="J642" s="168">
        <v>56291.83</v>
      </c>
      <c r="K642" s="249">
        <v>17702.95</v>
      </c>
    </row>
    <row r="643" spans="1:11" ht="60.75" thickBot="1">
      <c r="A643" s="162" t="s">
        <v>1095</v>
      </c>
      <c r="B643" s="163" t="s">
        <v>2050</v>
      </c>
      <c r="C643" s="164" t="s">
        <v>2051</v>
      </c>
      <c r="D643" s="163" t="s">
        <v>25</v>
      </c>
      <c r="E643" s="165" t="s">
        <v>1891</v>
      </c>
      <c r="F643" s="166">
        <v>209219.22</v>
      </c>
      <c r="G643" s="163" t="s">
        <v>11</v>
      </c>
      <c r="H643" s="167" t="s">
        <v>2035</v>
      </c>
      <c r="I643" s="165" t="s">
        <v>1952</v>
      </c>
      <c r="J643" s="168">
        <v>83101.05</v>
      </c>
      <c r="K643" s="249">
        <v>21670.6</v>
      </c>
    </row>
    <row r="644" spans="1:11" ht="60.75" thickBot="1">
      <c r="A644" s="162" t="s">
        <v>1096</v>
      </c>
      <c r="B644" s="163" t="s">
        <v>2052</v>
      </c>
      <c r="C644" s="164" t="s">
        <v>2048</v>
      </c>
      <c r="D644" s="163" t="s">
        <v>25</v>
      </c>
      <c r="E644" s="165" t="s">
        <v>1925</v>
      </c>
      <c r="F644" s="166">
        <v>23300</v>
      </c>
      <c r="G644" s="163" t="s">
        <v>11</v>
      </c>
      <c r="H644" s="167" t="s">
        <v>41</v>
      </c>
      <c r="I644" s="165" t="s">
        <v>1926</v>
      </c>
      <c r="J644" s="168">
        <v>5669.98</v>
      </c>
      <c r="K644" s="249">
        <v>1745.08</v>
      </c>
    </row>
    <row r="645" spans="1:11" ht="45.75" thickBot="1">
      <c r="A645" s="162" t="s">
        <v>1097</v>
      </c>
      <c r="B645" s="163" t="s">
        <v>2053</v>
      </c>
      <c r="C645" s="164" t="s">
        <v>2054</v>
      </c>
      <c r="D645" s="163" t="s">
        <v>25</v>
      </c>
      <c r="E645" s="165" t="s">
        <v>1996</v>
      </c>
      <c r="F645" s="166">
        <v>56775</v>
      </c>
      <c r="G645" s="163" t="s">
        <v>11</v>
      </c>
      <c r="H645" s="167" t="s">
        <v>1856</v>
      </c>
      <c r="I645" s="165" t="s">
        <v>2055</v>
      </c>
      <c r="J645" s="168">
        <v>56775</v>
      </c>
      <c r="K645" s="249"/>
    </row>
    <row r="646" spans="1:11" ht="120.75" thickBot="1">
      <c r="A646" s="162" t="s">
        <v>1098</v>
      </c>
      <c r="B646" s="163" t="s">
        <v>2057</v>
      </c>
      <c r="C646" s="164" t="s">
        <v>2058</v>
      </c>
      <c r="D646" s="163" t="s">
        <v>25</v>
      </c>
      <c r="E646" s="165" t="s">
        <v>2059</v>
      </c>
      <c r="F646" s="166">
        <v>119800</v>
      </c>
      <c r="G646" s="163" t="s">
        <v>2060</v>
      </c>
      <c r="H646" s="167" t="s">
        <v>2056</v>
      </c>
      <c r="I646" s="165" t="s">
        <v>2061</v>
      </c>
      <c r="J646" s="168">
        <v>47920.02</v>
      </c>
      <c r="K646" s="249">
        <v>12720.16</v>
      </c>
    </row>
    <row r="647" spans="1:11" ht="60.75" thickBot="1">
      <c r="A647" s="162" t="s">
        <v>1099</v>
      </c>
      <c r="B647" s="163" t="s">
        <v>2062</v>
      </c>
      <c r="C647" s="164" t="s">
        <v>2063</v>
      </c>
      <c r="D647" s="163" t="s">
        <v>25</v>
      </c>
      <c r="E647" s="165" t="s">
        <v>683</v>
      </c>
      <c r="F647" s="166">
        <v>87679.25</v>
      </c>
      <c r="G647" s="163" t="s">
        <v>11</v>
      </c>
      <c r="H647" s="167" t="s">
        <v>20</v>
      </c>
      <c r="I647" s="165" t="s">
        <v>2064</v>
      </c>
      <c r="J647" s="168">
        <v>59818.35</v>
      </c>
      <c r="K647" s="249">
        <v>11032.52</v>
      </c>
    </row>
    <row r="648" spans="1:11" ht="60.75" thickBot="1">
      <c r="A648" s="162" t="s">
        <v>1100</v>
      </c>
      <c r="B648" s="163" t="s">
        <v>2065</v>
      </c>
      <c r="C648" s="164" t="s">
        <v>2063</v>
      </c>
      <c r="D648" s="163" t="s">
        <v>25</v>
      </c>
      <c r="E648" s="165" t="s">
        <v>2066</v>
      </c>
      <c r="F648" s="166">
        <v>4750</v>
      </c>
      <c r="G648" s="163" t="s">
        <v>11</v>
      </c>
      <c r="H648" s="167" t="s">
        <v>2067</v>
      </c>
      <c r="I648" s="165" t="s">
        <v>2068</v>
      </c>
      <c r="J648" s="168">
        <v>875</v>
      </c>
      <c r="K648" s="249">
        <v>116.14</v>
      </c>
    </row>
    <row r="649" spans="1:11" ht="60.75" thickBot="1">
      <c r="A649" s="162" t="s">
        <v>1101</v>
      </c>
      <c r="B649" s="163" t="s">
        <v>2069</v>
      </c>
      <c r="C649" s="164" t="s">
        <v>2063</v>
      </c>
      <c r="D649" s="163" t="s">
        <v>25</v>
      </c>
      <c r="E649" s="165" t="s">
        <v>2066</v>
      </c>
      <c r="F649" s="166">
        <v>88416.6</v>
      </c>
      <c r="G649" s="163" t="s">
        <v>11</v>
      </c>
      <c r="H649" s="167" t="s">
        <v>24</v>
      </c>
      <c r="I649" s="165" t="s">
        <v>1996</v>
      </c>
      <c r="J649" s="168">
        <v>52372.86</v>
      </c>
      <c r="K649" s="249">
        <v>10218.969999999999</v>
      </c>
    </row>
    <row r="650" spans="1:11" ht="60.75" thickBot="1">
      <c r="A650" s="162" t="s">
        <v>1102</v>
      </c>
      <c r="B650" s="163" t="s">
        <v>2071</v>
      </c>
      <c r="C650" s="164" t="s">
        <v>2072</v>
      </c>
      <c r="D650" s="163" t="s">
        <v>25</v>
      </c>
      <c r="E650" s="165" t="s">
        <v>2073</v>
      </c>
      <c r="F650" s="166">
        <v>118773.04</v>
      </c>
      <c r="G650" s="163" t="s">
        <v>11</v>
      </c>
      <c r="H650" s="167" t="s">
        <v>2070</v>
      </c>
      <c r="I650" s="165" t="s">
        <v>2074</v>
      </c>
      <c r="J650" s="168">
        <v>40255.870000000003</v>
      </c>
      <c r="K650" s="249">
        <v>12501.83</v>
      </c>
    </row>
    <row r="651" spans="1:11" ht="60.75" thickBot="1">
      <c r="A651" s="162" t="s">
        <v>1103</v>
      </c>
      <c r="B651" s="163" t="s">
        <v>2076</v>
      </c>
      <c r="C651" s="164" t="s">
        <v>2077</v>
      </c>
      <c r="D651" s="163" t="s">
        <v>25</v>
      </c>
      <c r="E651" s="165" t="s">
        <v>690</v>
      </c>
      <c r="F651" s="166">
        <v>68000</v>
      </c>
      <c r="G651" s="163" t="s">
        <v>39</v>
      </c>
      <c r="H651" s="167" t="s">
        <v>2075</v>
      </c>
      <c r="I651" s="165" t="s">
        <v>2078</v>
      </c>
      <c r="J651" s="168">
        <v>68000</v>
      </c>
      <c r="K651" s="249"/>
    </row>
    <row r="652" spans="1:11" ht="60.75" thickBot="1">
      <c r="A652" s="162" t="s">
        <v>1104</v>
      </c>
      <c r="B652" s="163" t="s">
        <v>2079</v>
      </c>
      <c r="C652" s="164" t="s">
        <v>2072</v>
      </c>
      <c r="D652" s="163" t="s">
        <v>25</v>
      </c>
      <c r="E652" s="165" t="s">
        <v>690</v>
      </c>
      <c r="F652" s="166">
        <v>1330.77</v>
      </c>
      <c r="G652" s="163" t="s">
        <v>11</v>
      </c>
      <c r="H652" s="167" t="s">
        <v>14</v>
      </c>
      <c r="I652" s="165" t="s">
        <v>2080</v>
      </c>
      <c r="J652" s="166">
        <v>1330.77</v>
      </c>
      <c r="K652" s="249"/>
    </row>
    <row r="653" spans="1:11" ht="60.75" thickBot="1">
      <c r="A653" s="162" t="s">
        <v>1105</v>
      </c>
      <c r="B653" s="163" t="s">
        <v>2081</v>
      </c>
      <c r="C653" s="164" t="s">
        <v>849</v>
      </c>
      <c r="D653" s="163" t="s">
        <v>25</v>
      </c>
      <c r="E653" s="165" t="s">
        <v>1899</v>
      </c>
      <c r="F653" s="166">
        <v>3231.44</v>
      </c>
      <c r="G653" s="163" t="s">
        <v>11</v>
      </c>
      <c r="H653" s="167" t="s">
        <v>20</v>
      </c>
      <c r="I653" s="165" t="s">
        <v>778</v>
      </c>
      <c r="J653" s="166">
        <v>3231.44</v>
      </c>
      <c r="K653" s="249"/>
    </row>
    <row r="654" spans="1:11" ht="45.75" thickBot="1">
      <c r="A654" s="162" t="s">
        <v>1106</v>
      </c>
      <c r="B654" s="163" t="s">
        <v>2082</v>
      </c>
      <c r="C654" s="164" t="s">
        <v>2083</v>
      </c>
      <c r="D654" s="163" t="s">
        <v>25</v>
      </c>
      <c r="E654" s="165" t="s">
        <v>690</v>
      </c>
      <c r="F654" s="166">
        <v>93379</v>
      </c>
      <c r="G654" s="163" t="s">
        <v>11</v>
      </c>
      <c r="H654" s="167" t="s">
        <v>71</v>
      </c>
      <c r="I654" s="165" t="s">
        <v>2080</v>
      </c>
      <c r="J654" s="168">
        <v>32960.199999999997</v>
      </c>
      <c r="K654" s="249">
        <v>5168.12</v>
      </c>
    </row>
    <row r="655" spans="1:11" ht="60.75" thickBot="1">
      <c r="A655" s="162" t="s">
        <v>1107</v>
      </c>
      <c r="B655" s="163" t="s">
        <v>2084</v>
      </c>
      <c r="C655" s="164" t="s">
        <v>2085</v>
      </c>
      <c r="D655" s="163" t="s">
        <v>25</v>
      </c>
      <c r="E655" s="165" t="s">
        <v>670</v>
      </c>
      <c r="F655" s="166">
        <v>93750</v>
      </c>
      <c r="G655" s="163" t="s">
        <v>11</v>
      </c>
      <c r="H655" s="167" t="s">
        <v>601</v>
      </c>
      <c r="I655" s="165" t="s">
        <v>1937</v>
      </c>
      <c r="J655" s="168">
        <v>0</v>
      </c>
      <c r="K655" s="249">
        <v>11405.6</v>
      </c>
    </row>
    <row r="656" spans="1:11" ht="60.75" thickBot="1">
      <c r="A656" s="162" t="s">
        <v>1108</v>
      </c>
      <c r="B656" s="163" t="s">
        <v>2087</v>
      </c>
      <c r="C656" s="164" t="s">
        <v>2072</v>
      </c>
      <c r="D656" s="163" t="s">
        <v>25</v>
      </c>
      <c r="E656" s="169" t="s">
        <v>2093</v>
      </c>
      <c r="F656" s="170">
        <v>3562.5</v>
      </c>
      <c r="G656" s="163" t="s">
        <v>11</v>
      </c>
      <c r="H656" s="167" t="s">
        <v>2086</v>
      </c>
      <c r="I656" s="165" t="s">
        <v>2095</v>
      </c>
      <c r="J656" s="168">
        <v>1562.86</v>
      </c>
      <c r="K656" s="249"/>
    </row>
    <row r="657" spans="1:11" ht="45.75" thickBot="1">
      <c r="A657" s="162" t="s">
        <v>1109</v>
      </c>
      <c r="B657" s="163" t="s">
        <v>2088</v>
      </c>
      <c r="C657" s="164" t="s">
        <v>2083</v>
      </c>
      <c r="D657" s="163" t="s">
        <v>25</v>
      </c>
      <c r="E657" s="169" t="s">
        <v>1963</v>
      </c>
      <c r="F657" s="171">
        <v>56834</v>
      </c>
      <c r="G657" s="163" t="s">
        <v>11</v>
      </c>
      <c r="H657" s="167" t="s">
        <v>38</v>
      </c>
      <c r="I657" s="165" t="s">
        <v>1964</v>
      </c>
      <c r="J657" s="168">
        <v>21928.99</v>
      </c>
      <c r="K657" s="249">
        <v>5369.28</v>
      </c>
    </row>
    <row r="658" spans="1:11" ht="90.75" thickBot="1">
      <c r="A658" s="162" t="s">
        <v>1110</v>
      </c>
      <c r="B658" s="163" t="s">
        <v>2089</v>
      </c>
      <c r="C658" s="164" t="s">
        <v>2092</v>
      </c>
      <c r="D658" s="163" t="s">
        <v>25</v>
      </c>
      <c r="E658" s="169" t="s">
        <v>1902</v>
      </c>
      <c r="F658" s="171">
        <v>98125</v>
      </c>
      <c r="G658" s="163" t="s">
        <v>39</v>
      </c>
      <c r="H658" s="167" t="s">
        <v>12</v>
      </c>
      <c r="I658" s="165" t="s">
        <v>2006</v>
      </c>
      <c r="J658" s="168">
        <v>98125</v>
      </c>
      <c r="K658" s="249"/>
    </row>
    <row r="659" spans="1:11" ht="60.75" thickBot="1">
      <c r="A659" s="162" t="s">
        <v>1111</v>
      </c>
      <c r="B659" s="163" t="s">
        <v>2090</v>
      </c>
      <c r="C659" s="164" t="s">
        <v>2072</v>
      </c>
      <c r="D659" s="163" t="s">
        <v>25</v>
      </c>
      <c r="E659" s="169" t="s">
        <v>1963</v>
      </c>
      <c r="F659" s="170">
        <v>4950</v>
      </c>
      <c r="G659" s="163" t="s">
        <v>11</v>
      </c>
      <c r="H659" s="167" t="s">
        <v>862</v>
      </c>
      <c r="I659" s="165" t="s">
        <v>1964</v>
      </c>
      <c r="J659" s="168">
        <v>4950</v>
      </c>
      <c r="K659" s="249"/>
    </row>
    <row r="660" spans="1:11" ht="75.75" thickBot="1">
      <c r="A660" s="162" t="s">
        <v>1112</v>
      </c>
      <c r="B660" s="163" t="s">
        <v>2091</v>
      </c>
      <c r="C660" s="164" t="s">
        <v>722</v>
      </c>
      <c r="D660" s="163" t="s">
        <v>25</v>
      </c>
      <c r="E660" s="169" t="s">
        <v>2094</v>
      </c>
      <c r="F660" s="166">
        <v>11386.13</v>
      </c>
      <c r="G660" s="163" t="s">
        <v>11</v>
      </c>
      <c r="H660" s="167" t="s">
        <v>724</v>
      </c>
      <c r="I660" s="165" t="s">
        <v>713</v>
      </c>
      <c r="J660" s="168">
        <v>11386.13</v>
      </c>
      <c r="K660" s="249"/>
    </row>
    <row r="661" spans="1:11" ht="45.75" thickBot="1">
      <c r="A661" s="162" t="s">
        <v>1113</v>
      </c>
      <c r="B661" s="155" t="s">
        <v>2098</v>
      </c>
      <c r="C661" s="164" t="s">
        <v>2108</v>
      </c>
      <c r="D661" s="163" t="s">
        <v>25</v>
      </c>
      <c r="E661" s="156" t="s">
        <v>697</v>
      </c>
      <c r="F661" s="171">
        <v>62437.5</v>
      </c>
      <c r="G661" s="163" t="s">
        <v>39</v>
      </c>
      <c r="H661" s="167" t="s">
        <v>2096</v>
      </c>
      <c r="I661" s="165" t="s">
        <v>2115</v>
      </c>
      <c r="J661" s="168">
        <v>62437.5</v>
      </c>
      <c r="K661" s="249"/>
    </row>
    <row r="662" spans="1:11" ht="60.75" thickBot="1">
      <c r="A662" s="162" t="s">
        <v>1114</v>
      </c>
      <c r="B662" s="155" t="s">
        <v>2099</v>
      </c>
      <c r="C662" s="164" t="s">
        <v>2072</v>
      </c>
      <c r="D662" s="163" t="s">
        <v>25</v>
      </c>
      <c r="E662" s="156" t="s">
        <v>2093</v>
      </c>
      <c r="F662" s="171">
        <v>3018.75</v>
      </c>
      <c r="G662" s="163" t="s">
        <v>11</v>
      </c>
      <c r="H662" s="167" t="s">
        <v>107</v>
      </c>
      <c r="I662" s="165" t="s">
        <v>2095</v>
      </c>
      <c r="J662" s="168">
        <v>1207.5</v>
      </c>
      <c r="K662" s="249">
        <v>240.42</v>
      </c>
    </row>
    <row r="663" spans="1:11" ht="45.75" thickBot="1">
      <c r="A663" s="162" t="s">
        <v>1115</v>
      </c>
      <c r="B663" s="155" t="s">
        <v>2100</v>
      </c>
      <c r="C663" s="164" t="s">
        <v>2109</v>
      </c>
      <c r="D663" s="163" t="s">
        <v>25</v>
      </c>
      <c r="E663" s="156" t="s">
        <v>2073</v>
      </c>
      <c r="F663" s="171">
        <v>121946</v>
      </c>
      <c r="G663" s="163" t="s">
        <v>11</v>
      </c>
      <c r="H663" s="167" t="s">
        <v>1773</v>
      </c>
      <c r="I663" s="165" t="s">
        <v>2074</v>
      </c>
      <c r="J663" s="168">
        <v>55939.25</v>
      </c>
      <c r="K663" s="249">
        <v>18470.75</v>
      </c>
    </row>
    <row r="664" spans="1:11" ht="75.75" thickBot="1">
      <c r="A664" s="162" t="s">
        <v>1116</v>
      </c>
      <c r="B664" s="155" t="s">
        <v>2101</v>
      </c>
      <c r="C664" s="164" t="s">
        <v>2110</v>
      </c>
      <c r="D664" s="163" t="s">
        <v>25</v>
      </c>
      <c r="E664" s="156" t="s">
        <v>1994</v>
      </c>
      <c r="F664" s="171">
        <v>100937.5</v>
      </c>
      <c r="G664" s="163" t="s">
        <v>39</v>
      </c>
      <c r="H664" s="167" t="s">
        <v>12</v>
      </c>
      <c r="I664" s="165" t="s">
        <v>831</v>
      </c>
      <c r="J664" s="168">
        <v>100937.5</v>
      </c>
      <c r="K664" s="249"/>
    </row>
    <row r="665" spans="1:11" ht="60.75" thickBot="1">
      <c r="A665" s="162" t="s">
        <v>1117</v>
      </c>
      <c r="B665" s="155" t="s">
        <v>2102</v>
      </c>
      <c r="C665" s="164" t="s">
        <v>2111</v>
      </c>
      <c r="D665" s="163" t="s">
        <v>25</v>
      </c>
      <c r="E665" s="156" t="s">
        <v>2094</v>
      </c>
      <c r="F665" s="171">
        <v>162288.51</v>
      </c>
      <c r="G665" s="163" t="s">
        <v>11</v>
      </c>
      <c r="H665" s="167" t="s">
        <v>601</v>
      </c>
      <c r="I665" s="165" t="s">
        <v>2116</v>
      </c>
      <c r="J665" s="168">
        <v>36420.76</v>
      </c>
      <c r="K665" s="249">
        <v>15688.63</v>
      </c>
    </row>
    <row r="666" spans="1:11" ht="60.75" thickBot="1">
      <c r="A666" s="162" t="s">
        <v>1118</v>
      </c>
      <c r="B666" s="155" t="s">
        <v>2103</v>
      </c>
      <c r="C666" s="164" t="s">
        <v>2112</v>
      </c>
      <c r="D666" s="163" t="s">
        <v>25</v>
      </c>
      <c r="E666" s="156" t="s">
        <v>2094</v>
      </c>
      <c r="F666" s="171">
        <v>37718.75</v>
      </c>
      <c r="G666" s="163" t="s">
        <v>39</v>
      </c>
      <c r="H666" s="167" t="s">
        <v>2097</v>
      </c>
      <c r="I666" s="165" t="s">
        <v>2117</v>
      </c>
      <c r="J666" s="168">
        <v>37718.75</v>
      </c>
      <c r="K666" s="249"/>
    </row>
    <row r="667" spans="1:11" ht="75.75" thickBot="1">
      <c r="A667" s="162" t="s">
        <v>1119</v>
      </c>
      <c r="B667" s="155" t="s">
        <v>2104</v>
      </c>
      <c r="C667" s="164" t="s">
        <v>2113</v>
      </c>
      <c r="D667" s="163" t="s">
        <v>25</v>
      </c>
      <c r="E667" s="156" t="s">
        <v>2114</v>
      </c>
      <c r="F667" s="171">
        <v>161836.4</v>
      </c>
      <c r="G667" s="163" t="s">
        <v>39</v>
      </c>
      <c r="H667" s="167" t="s">
        <v>37</v>
      </c>
      <c r="I667" s="165" t="s">
        <v>2118</v>
      </c>
      <c r="J667" s="171">
        <v>161836.4</v>
      </c>
      <c r="K667" s="249"/>
    </row>
    <row r="668" spans="1:11" ht="75.75" thickBot="1">
      <c r="A668" s="162" t="s">
        <v>1120</v>
      </c>
      <c r="B668" s="155" t="s">
        <v>2105</v>
      </c>
      <c r="C668" s="172" t="s">
        <v>857</v>
      </c>
      <c r="D668" s="173" t="s">
        <v>25</v>
      </c>
      <c r="E668" s="157" t="s">
        <v>744</v>
      </c>
      <c r="F668" s="174">
        <v>44153.75</v>
      </c>
      <c r="G668" s="173" t="s">
        <v>11</v>
      </c>
      <c r="H668" s="175" t="s">
        <v>265</v>
      </c>
      <c r="I668" s="176" t="s">
        <v>860</v>
      </c>
      <c r="J668" s="174">
        <v>44153.75</v>
      </c>
      <c r="K668" s="249"/>
    </row>
    <row r="669" spans="1:11" ht="75.75" thickBot="1">
      <c r="A669" s="162" t="s">
        <v>1121</v>
      </c>
      <c r="B669" s="158" t="s">
        <v>2106</v>
      </c>
      <c r="C669" s="164" t="s">
        <v>2107</v>
      </c>
      <c r="D669" s="163" t="s">
        <v>25</v>
      </c>
      <c r="E669" s="156" t="s">
        <v>744</v>
      </c>
      <c r="F669" s="166">
        <v>2000</v>
      </c>
      <c r="G669" s="163" t="s">
        <v>11</v>
      </c>
      <c r="H669" s="167" t="s">
        <v>265</v>
      </c>
      <c r="I669" s="165" t="s">
        <v>831</v>
      </c>
      <c r="J669" s="166">
        <v>2000</v>
      </c>
      <c r="K669" s="249"/>
    </row>
    <row r="670" spans="1:11" ht="45.75" thickBot="1">
      <c r="A670" s="162" t="s">
        <v>1122</v>
      </c>
      <c r="B670" s="158" t="s">
        <v>2124</v>
      </c>
      <c r="C670" s="164" t="s">
        <v>2142</v>
      </c>
      <c r="D670" s="163" t="s">
        <v>2140</v>
      </c>
      <c r="E670" s="156" t="s">
        <v>2114</v>
      </c>
      <c r="F670" s="171">
        <v>175000</v>
      </c>
      <c r="G670" s="163" t="s">
        <v>11</v>
      </c>
      <c r="H670" s="158" t="s">
        <v>2119</v>
      </c>
      <c r="I670" s="156" t="s">
        <v>2156</v>
      </c>
      <c r="J670" s="168">
        <v>78750</v>
      </c>
      <c r="K670" s="249"/>
    </row>
    <row r="671" spans="1:11" ht="45.75" thickBot="1">
      <c r="A671" s="162" t="s">
        <v>1123</v>
      </c>
      <c r="B671" s="158" t="s">
        <v>2125</v>
      </c>
      <c r="C671" s="164" t="s">
        <v>2143</v>
      </c>
      <c r="D671" s="163" t="s">
        <v>25</v>
      </c>
      <c r="E671" s="156" t="s">
        <v>2114</v>
      </c>
      <c r="F671" s="171">
        <v>56772.2</v>
      </c>
      <c r="G671" s="163" t="s">
        <v>39</v>
      </c>
      <c r="H671" s="158" t="s">
        <v>37</v>
      </c>
      <c r="I671" s="156" t="s">
        <v>2118</v>
      </c>
      <c r="J671" s="168">
        <v>56772.2</v>
      </c>
      <c r="K671" s="249"/>
    </row>
    <row r="672" spans="1:11" ht="75.75" thickBot="1">
      <c r="A672" s="162" t="s">
        <v>1124</v>
      </c>
      <c r="B672" s="158" t="s">
        <v>2126</v>
      </c>
      <c r="C672" s="164" t="s">
        <v>2145</v>
      </c>
      <c r="D672" s="163" t="s">
        <v>25</v>
      </c>
      <c r="E672" s="156" t="s">
        <v>2114</v>
      </c>
      <c r="F672" s="171">
        <v>57000</v>
      </c>
      <c r="G672" s="163" t="s">
        <v>39</v>
      </c>
      <c r="H672" s="158" t="s">
        <v>1867</v>
      </c>
      <c r="I672" s="156" t="s">
        <v>2118</v>
      </c>
      <c r="J672" s="171">
        <v>57000</v>
      </c>
      <c r="K672" s="249"/>
    </row>
    <row r="673" spans="1:11" ht="75.75" thickBot="1">
      <c r="A673" s="162" t="s">
        <v>1125</v>
      </c>
      <c r="B673" s="158" t="s">
        <v>2127</v>
      </c>
      <c r="C673" s="164" t="s">
        <v>2144</v>
      </c>
      <c r="D673" s="163" t="s">
        <v>25</v>
      </c>
      <c r="E673" s="156" t="s">
        <v>2114</v>
      </c>
      <c r="F673" s="171">
        <v>30410</v>
      </c>
      <c r="G673" s="163" t="s">
        <v>39</v>
      </c>
      <c r="H673" s="158" t="s">
        <v>1867</v>
      </c>
      <c r="I673" s="156" t="s">
        <v>2118</v>
      </c>
      <c r="J673" s="171">
        <v>30410</v>
      </c>
      <c r="K673" s="249"/>
    </row>
    <row r="674" spans="1:11" ht="60.75" thickBot="1">
      <c r="A674" s="162" t="s">
        <v>1126</v>
      </c>
      <c r="B674" s="158" t="s">
        <v>2128</v>
      </c>
      <c r="C674" s="164" t="s">
        <v>2146</v>
      </c>
      <c r="D674" s="163" t="s">
        <v>25</v>
      </c>
      <c r="E674" s="156" t="s">
        <v>2114</v>
      </c>
      <c r="F674" s="171">
        <v>190785.6</v>
      </c>
      <c r="G674" s="163" t="s">
        <v>39</v>
      </c>
      <c r="H674" s="158" t="s">
        <v>2120</v>
      </c>
      <c r="I674" s="156" t="s">
        <v>2118</v>
      </c>
      <c r="J674" s="171">
        <v>190785.6</v>
      </c>
      <c r="K674" s="249"/>
    </row>
    <row r="675" spans="1:11" ht="60.75" thickBot="1">
      <c r="A675" s="162" t="s">
        <v>1127</v>
      </c>
      <c r="B675" s="158" t="s">
        <v>2130</v>
      </c>
      <c r="C675" s="164" t="s">
        <v>2147</v>
      </c>
      <c r="D675" s="163" t="s">
        <v>25</v>
      </c>
      <c r="E675" s="156" t="s">
        <v>723</v>
      </c>
      <c r="F675" s="171">
        <v>64500</v>
      </c>
      <c r="G675" s="163" t="s">
        <v>39</v>
      </c>
      <c r="H675" s="158" t="s">
        <v>2070</v>
      </c>
      <c r="I675" s="156" t="s">
        <v>2157</v>
      </c>
      <c r="J675" s="171">
        <v>64500</v>
      </c>
      <c r="K675" s="249"/>
    </row>
    <row r="676" spans="1:11" ht="60.75" thickBot="1">
      <c r="A676" s="162" t="s">
        <v>1128</v>
      </c>
      <c r="B676" s="158" t="s">
        <v>2129</v>
      </c>
      <c r="C676" s="164" t="s">
        <v>2148</v>
      </c>
      <c r="D676" s="163" t="s">
        <v>25</v>
      </c>
      <c r="E676" s="156" t="s">
        <v>709</v>
      </c>
      <c r="F676" s="159">
        <v>231876.08</v>
      </c>
      <c r="G676" s="163" t="s">
        <v>2141</v>
      </c>
      <c r="H676" s="158" t="s">
        <v>2121</v>
      </c>
      <c r="I676" s="158" t="s">
        <v>2160</v>
      </c>
      <c r="J676" s="168">
        <v>227278.29</v>
      </c>
      <c r="K676" s="249"/>
    </row>
    <row r="677" spans="1:11" ht="60.75" thickBot="1">
      <c r="A677" s="162" t="s">
        <v>1129</v>
      </c>
      <c r="B677" s="158" t="s">
        <v>2131</v>
      </c>
      <c r="C677" s="164" t="s">
        <v>2149</v>
      </c>
      <c r="D677" s="163" t="s">
        <v>25</v>
      </c>
      <c r="E677" s="156" t="s">
        <v>744</v>
      </c>
      <c r="F677" s="159">
        <v>206000</v>
      </c>
      <c r="G677" s="163" t="s">
        <v>39</v>
      </c>
      <c r="H677" s="158" t="s">
        <v>2122</v>
      </c>
      <c r="I677" s="158" t="s">
        <v>2158</v>
      </c>
      <c r="J677" s="159">
        <v>206000</v>
      </c>
      <c r="K677" s="249"/>
    </row>
    <row r="678" spans="1:11" ht="60.75" thickBot="1">
      <c r="A678" s="162" t="s">
        <v>1130</v>
      </c>
      <c r="B678" s="158" t="s">
        <v>2132</v>
      </c>
      <c r="C678" s="164" t="s">
        <v>2150</v>
      </c>
      <c r="D678" s="163" t="s">
        <v>25</v>
      </c>
      <c r="E678" s="158" t="s">
        <v>2139</v>
      </c>
      <c r="F678" s="159">
        <v>81915</v>
      </c>
      <c r="G678" s="163" t="s">
        <v>11</v>
      </c>
      <c r="H678" s="158" t="s">
        <v>2035</v>
      </c>
      <c r="I678" s="158" t="s">
        <v>2159</v>
      </c>
      <c r="J678" s="196">
        <v>81915</v>
      </c>
      <c r="K678" s="249"/>
    </row>
    <row r="679" spans="1:11" ht="45.75" thickBot="1">
      <c r="A679" s="162" t="s">
        <v>1131</v>
      </c>
      <c r="B679" s="158" t="s">
        <v>2133</v>
      </c>
      <c r="C679" s="164" t="s">
        <v>2151</v>
      </c>
      <c r="D679" s="163" t="s">
        <v>25</v>
      </c>
      <c r="E679" s="156" t="s">
        <v>714</v>
      </c>
      <c r="F679" s="159">
        <v>59658.9</v>
      </c>
      <c r="G679" s="163" t="s">
        <v>11</v>
      </c>
      <c r="H679" s="158" t="s">
        <v>2123</v>
      </c>
      <c r="I679" s="158" t="s">
        <v>740</v>
      </c>
      <c r="J679" s="168">
        <f>K679*7.5345</f>
        <v>53445.222300000001</v>
      </c>
      <c r="K679" s="249">
        <v>7093.4</v>
      </c>
    </row>
    <row r="680" spans="1:11" ht="60.75" thickBot="1">
      <c r="A680" s="162" t="s">
        <v>1132</v>
      </c>
      <c r="B680" s="158" t="s">
        <v>2134</v>
      </c>
      <c r="C680" s="164" t="s">
        <v>2152</v>
      </c>
      <c r="D680" s="163" t="s">
        <v>25</v>
      </c>
      <c r="E680" s="156" t="s">
        <v>1978</v>
      </c>
      <c r="F680" s="171">
        <v>145784.06</v>
      </c>
      <c r="G680" s="163" t="s">
        <v>11</v>
      </c>
      <c r="H680" s="158" t="s">
        <v>85</v>
      </c>
      <c r="I680" s="156" t="s">
        <v>2161</v>
      </c>
      <c r="J680" s="171">
        <v>145784.06</v>
      </c>
      <c r="K680" s="249"/>
    </row>
    <row r="681" spans="1:11" ht="45.75" thickBot="1">
      <c r="A681" s="162" t="s">
        <v>1133</v>
      </c>
      <c r="B681" s="158" t="s">
        <v>2135</v>
      </c>
      <c r="C681" s="164" t="s">
        <v>2153</v>
      </c>
      <c r="D681" s="163" t="s">
        <v>25</v>
      </c>
      <c r="E681" s="156" t="s">
        <v>1978</v>
      </c>
      <c r="F681" s="159">
        <v>164742.48000000001</v>
      </c>
      <c r="G681" s="163" t="s">
        <v>11</v>
      </c>
      <c r="H681" s="158" t="s">
        <v>38</v>
      </c>
      <c r="I681" s="156" t="s">
        <v>2161</v>
      </c>
      <c r="J681" s="200">
        <f t="shared" ref="J681:J742" si="0">K681*7.5345</f>
        <v>0</v>
      </c>
      <c r="K681" s="249"/>
    </row>
    <row r="682" spans="1:11" ht="60.75" thickBot="1">
      <c r="A682" s="162" t="s">
        <v>1134</v>
      </c>
      <c r="B682" s="158" t="s">
        <v>2136</v>
      </c>
      <c r="C682" s="164" t="s">
        <v>2154</v>
      </c>
      <c r="D682" s="163" t="s">
        <v>25</v>
      </c>
      <c r="E682" s="156" t="s">
        <v>763</v>
      </c>
      <c r="F682" s="159">
        <v>209627.28</v>
      </c>
      <c r="G682" s="163" t="s">
        <v>11</v>
      </c>
      <c r="H682" s="158" t="s">
        <v>2035</v>
      </c>
      <c r="I682" s="158" t="s">
        <v>1975</v>
      </c>
      <c r="J682" s="200">
        <f t="shared" si="0"/>
        <v>191353.77184500001</v>
      </c>
      <c r="K682" s="249">
        <v>25397.01</v>
      </c>
    </row>
    <row r="683" spans="1:11" ht="60.75" thickBot="1">
      <c r="A683" s="162" t="s">
        <v>1135</v>
      </c>
      <c r="B683" s="158" t="s">
        <v>2137</v>
      </c>
      <c r="C683" s="164" t="s">
        <v>2152</v>
      </c>
      <c r="D683" s="163" t="s">
        <v>25</v>
      </c>
      <c r="E683" s="156" t="s">
        <v>763</v>
      </c>
      <c r="F683" s="159">
        <v>46906.25</v>
      </c>
      <c r="G683" s="163" t="s">
        <v>11</v>
      </c>
      <c r="H683" s="158" t="s">
        <v>724</v>
      </c>
      <c r="I683" s="158" t="s">
        <v>1975</v>
      </c>
      <c r="J683" s="196">
        <v>46906.25</v>
      </c>
      <c r="K683" s="249"/>
    </row>
    <row r="684" spans="1:11" ht="45.75" thickBot="1">
      <c r="A684" s="162" t="s">
        <v>1136</v>
      </c>
      <c r="B684" s="158" t="s">
        <v>2138</v>
      </c>
      <c r="C684" s="164" t="s">
        <v>2155</v>
      </c>
      <c r="D684" s="163" t="s">
        <v>25</v>
      </c>
      <c r="E684" s="156" t="s">
        <v>721</v>
      </c>
      <c r="F684" s="171">
        <v>33750</v>
      </c>
      <c r="G684" s="163" t="s">
        <v>11</v>
      </c>
      <c r="H684" s="158" t="s">
        <v>743</v>
      </c>
      <c r="I684" s="156" t="s">
        <v>2162</v>
      </c>
      <c r="J684" s="171">
        <v>33750</v>
      </c>
      <c r="K684" s="249"/>
    </row>
    <row r="685" spans="1:11" ht="30.75" thickBot="1">
      <c r="A685" s="162" t="s">
        <v>1137</v>
      </c>
      <c r="B685" s="51" t="s">
        <v>2169</v>
      </c>
      <c r="C685" s="97" t="s">
        <v>2170</v>
      </c>
      <c r="D685" s="51" t="s">
        <v>25</v>
      </c>
      <c r="E685" s="67" t="s">
        <v>2171</v>
      </c>
      <c r="F685" s="58">
        <v>75412.509999999995</v>
      </c>
      <c r="G685" s="2" t="s">
        <v>30</v>
      </c>
      <c r="H685" s="2" t="s">
        <v>14</v>
      </c>
      <c r="I685" s="2" t="s">
        <v>55</v>
      </c>
      <c r="J685" s="200">
        <f t="shared" si="0"/>
        <v>0</v>
      </c>
      <c r="K685" s="249"/>
    </row>
    <row r="686" spans="1:11" ht="30.75" thickBot="1">
      <c r="A686" s="162" t="s">
        <v>1138</v>
      </c>
      <c r="B686" s="51" t="s">
        <v>2169</v>
      </c>
      <c r="C686" s="97" t="s">
        <v>2172</v>
      </c>
      <c r="D686" s="51" t="s">
        <v>25</v>
      </c>
      <c r="E686" s="192" t="s">
        <v>2217</v>
      </c>
      <c r="F686" s="58">
        <v>75412.509999999995</v>
      </c>
      <c r="G686" s="2" t="s">
        <v>30</v>
      </c>
      <c r="H686" s="2" t="s">
        <v>14</v>
      </c>
      <c r="I686" s="2" t="s">
        <v>55</v>
      </c>
      <c r="J686" s="200">
        <f t="shared" si="0"/>
        <v>0</v>
      </c>
      <c r="K686" s="249"/>
    </row>
    <row r="687" spans="1:11" ht="30.75" thickBot="1">
      <c r="A687" s="162" t="s">
        <v>1139</v>
      </c>
      <c r="B687" s="51" t="s">
        <v>2173</v>
      </c>
      <c r="C687" s="97" t="s">
        <v>2175</v>
      </c>
      <c r="D687" s="51" t="s">
        <v>25</v>
      </c>
      <c r="E687" s="67" t="s">
        <v>2174</v>
      </c>
      <c r="F687" s="58">
        <v>34333.32</v>
      </c>
      <c r="G687" s="2" t="s">
        <v>30</v>
      </c>
      <c r="H687" s="2" t="s">
        <v>38</v>
      </c>
      <c r="I687" s="2" t="s">
        <v>55</v>
      </c>
      <c r="J687" s="200">
        <f t="shared" si="0"/>
        <v>0</v>
      </c>
      <c r="K687" s="249"/>
    </row>
    <row r="688" spans="1:11" ht="45.75" thickBot="1">
      <c r="A688" s="162" t="s">
        <v>1140</v>
      </c>
      <c r="B688" s="51" t="s">
        <v>2176</v>
      </c>
      <c r="C688" s="61" t="s">
        <v>738</v>
      </c>
      <c r="D688" s="51" t="s">
        <v>10</v>
      </c>
      <c r="E688" s="67" t="s">
        <v>2177</v>
      </c>
      <c r="F688" s="58">
        <v>138407.82</v>
      </c>
      <c r="G688" s="2" t="s">
        <v>11</v>
      </c>
      <c r="H688" s="72" t="s">
        <v>38</v>
      </c>
      <c r="I688" s="96" t="s">
        <v>2178</v>
      </c>
      <c r="J688" s="200">
        <f t="shared" si="0"/>
        <v>89458.47471000001</v>
      </c>
      <c r="K688" s="249">
        <v>11873.18</v>
      </c>
    </row>
    <row r="689" spans="1:11" ht="60.75" thickBot="1">
      <c r="A689" s="162" t="s">
        <v>1141</v>
      </c>
      <c r="B689" s="51" t="s">
        <v>2179</v>
      </c>
      <c r="C689" s="164" t="s">
        <v>2180</v>
      </c>
      <c r="D689" s="163" t="s">
        <v>10</v>
      </c>
      <c r="E689" s="156" t="s">
        <v>721</v>
      </c>
      <c r="F689" s="171">
        <v>592550</v>
      </c>
      <c r="G689" s="163" t="s">
        <v>39</v>
      </c>
      <c r="H689" s="158" t="s">
        <v>62</v>
      </c>
      <c r="I689" s="156" t="s">
        <v>2181</v>
      </c>
      <c r="J689" s="200">
        <f t="shared" si="0"/>
        <v>0</v>
      </c>
      <c r="K689" s="249"/>
    </row>
    <row r="690" spans="1:11" ht="45.75" thickBot="1">
      <c r="A690" s="162" t="s">
        <v>1142</v>
      </c>
      <c r="B690" s="51" t="s">
        <v>2186</v>
      </c>
      <c r="C690" s="164" t="s">
        <v>738</v>
      </c>
      <c r="D690" s="163" t="s">
        <v>10</v>
      </c>
      <c r="E690" s="156" t="s">
        <v>810</v>
      </c>
      <c r="F690" s="171">
        <v>297472.51</v>
      </c>
      <c r="G690" s="163" t="s">
        <v>11</v>
      </c>
      <c r="H690" s="158" t="s">
        <v>14</v>
      </c>
      <c r="I690" s="156" t="s">
        <v>2182</v>
      </c>
      <c r="J690" s="200">
        <f t="shared" si="0"/>
        <v>159979.51108500001</v>
      </c>
      <c r="K690" s="249">
        <v>21232.93</v>
      </c>
    </row>
    <row r="691" spans="1:11" ht="45.75" thickBot="1">
      <c r="A691" s="162" t="s">
        <v>1143</v>
      </c>
      <c r="B691" s="158" t="s">
        <v>2183</v>
      </c>
      <c r="C691" s="164" t="s">
        <v>916</v>
      </c>
      <c r="D691" s="163" t="s">
        <v>10</v>
      </c>
      <c r="E691" s="194" t="s">
        <v>823</v>
      </c>
      <c r="F691" s="171">
        <v>370820.1</v>
      </c>
      <c r="G691" s="163" t="s">
        <v>11</v>
      </c>
      <c r="H691" s="158" t="s">
        <v>71</v>
      </c>
      <c r="I691" s="194" t="s">
        <v>917</v>
      </c>
      <c r="J691" s="200">
        <f t="shared" si="0"/>
        <v>301098.20970000001</v>
      </c>
      <c r="K691" s="249">
        <v>39962.6</v>
      </c>
    </row>
    <row r="692" spans="1:11" ht="45.75" thickBot="1">
      <c r="A692" s="162" t="s">
        <v>1144</v>
      </c>
      <c r="B692" s="158" t="s">
        <v>2185</v>
      </c>
      <c r="C692" s="164" t="s">
        <v>692</v>
      </c>
      <c r="D692" s="163" t="s">
        <v>10</v>
      </c>
      <c r="E692" s="156" t="s">
        <v>770</v>
      </c>
      <c r="F692" s="171">
        <v>45342.5</v>
      </c>
      <c r="G692" s="163" t="s">
        <v>11</v>
      </c>
      <c r="H692" s="158" t="s">
        <v>716</v>
      </c>
      <c r="I692" s="156" t="s">
        <v>2184</v>
      </c>
      <c r="J692" s="171">
        <v>45342.5</v>
      </c>
      <c r="K692" s="249"/>
    </row>
    <row r="693" spans="1:11" ht="60.75" thickBot="1">
      <c r="A693" s="162" t="s">
        <v>1145</v>
      </c>
      <c r="B693" s="158" t="s">
        <v>2188</v>
      </c>
      <c r="C693" s="164" t="s">
        <v>2187</v>
      </c>
      <c r="D693" s="163" t="s">
        <v>10</v>
      </c>
      <c r="E693" s="156" t="s">
        <v>766</v>
      </c>
      <c r="F693" s="171">
        <v>152500</v>
      </c>
      <c r="G693" s="163" t="s">
        <v>11</v>
      </c>
      <c r="H693" s="158" t="s">
        <v>538</v>
      </c>
      <c r="I693" s="156" t="s">
        <v>915</v>
      </c>
      <c r="J693" s="171">
        <v>152500</v>
      </c>
      <c r="K693" s="249"/>
    </row>
    <row r="694" spans="1:11" ht="45.75" thickBot="1">
      <c r="A694" s="162" t="s">
        <v>1146</v>
      </c>
      <c r="B694" s="158" t="s">
        <v>2191</v>
      </c>
      <c r="C694" s="164" t="s">
        <v>738</v>
      </c>
      <c r="D694" s="163" t="s">
        <v>10</v>
      </c>
      <c r="E694" s="156" t="s">
        <v>2189</v>
      </c>
      <c r="F694" s="171">
        <v>5383.1</v>
      </c>
      <c r="G694" s="163" t="s">
        <v>11</v>
      </c>
      <c r="H694" s="158" t="s">
        <v>538</v>
      </c>
      <c r="I694" s="156" t="s">
        <v>2190</v>
      </c>
      <c r="J694" s="200">
        <f t="shared" si="0"/>
        <v>2520.29025</v>
      </c>
      <c r="K694" s="249">
        <v>334.5</v>
      </c>
    </row>
    <row r="695" spans="1:11" ht="45.75" thickBot="1">
      <c r="A695" s="162" t="s">
        <v>1147</v>
      </c>
      <c r="B695" s="158" t="s">
        <v>2192</v>
      </c>
      <c r="C695" s="164" t="s">
        <v>738</v>
      </c>
      <c r="D695" s="163" t="s">
        <v>10</v>
      </c>
      <c r="E695" s="156" t="s">
        <v>729</v>
      </c>
      <c r="F695" s="171">
        <v>125599.5</v>
      </c>
      <c r="G695" s="163" t="s">
        <v>11</v>
      </c>
      <c r="H695" s="158" t="s">
        <v>1773</v>
      </c>
      <c r="I695" s="156" t="s">
        <v>914</v>
      </c>
      <c r="J695" s="200">
        <f t="shared" si="0"/>
        <v>68587.834365000002</v>
      </c>
      <c r="K695" s="249">
        <v>9103.17</v>
      </c>
    </row>
    <row r="696" spans="1:11" ht="45.75" thickBot="1">
      <c r="A696" s="162" t="s">
        <v>1148</v>
      </c>
      <c r="B696" s="158" t="s">
        <v>2196</v>
      </c>
      <c r="C696" s="164" t="s">
        <v>2193</v>
      </c>
      <c r="D696" s="163" t="s">
        <v>10</v>
      </c>
      <c r="E696" s="156" t="s">
        <v>768</v>
      </c>
      <c r="F696" s="171">
        <v>851350</v>
      </c>
      <c r="G696" s="163" t="s">
        <v>11</v>
      </c>
      <c r="H696" s="158" t="s">
        <v>2194</v>
      </c>
      <c r="I696" s="156" t="s">
        <v>2195</v>
      </c>
      <c r="J696" s="200">
        <f t="shared" si="0"/>
        <v>698049.87633</v>
      </c>
      <c r="K696" s="249">
        <v>92647.14</v>
      </c>
    </row>
    <row r="697" spans="1:11" ht="75.75" thickBot="1">
      <c r="A697" s="162" t="s">
        <v>1149</v>
      </c>
      <c r="B697" s="158" t="s">
        <v>2197</v>
      </c>
      <c r="C697" s="164" t="s">
        <v>1764</v>
      </c>
      <c r="D697" s="163" t="s">
        <v>10</v>
      </c>
      <c r="E697" s="156" t="s">
        <v>772</v>
      </c>
      <c r="F697" s="170" t="s">
        <v>30</v>
      </c>
      <c r="G697" s="163" t="s">
        <v>11</v>
      </c>
      <c r="H697" s="158" t="s">
        <v>51</v>
      </c>
      <c r="I697" s="156" t="s">
        <v>2198</v>
      </c>
      <c r="J697" s="200">
        <f t="shared" si="0"/>
        <v>0</v>
      </c>
      <c r="K697" s="249"/>
    </row>
    <row r="698" spans="1:11" ht="60.75" thickBot="1">
      <c r="A698" s="162" t="s">
        <v>1150</v>
      </c>
      <c r="B698" s="158" t="s">
        <v>2200</v>
      </c>
      <c r="C698" s="164" t="s">
        <v>2201</v>
      </c>
      <c r="D698" s="163" t="s">
        <v>10</v>
      </c>
      <c r="E698" s="156" t="s">
        <v>2202</v>
      </c>
      <c r="F698" s="171">
        <v>250000</v>
      </c>
      <c r="G698" s="163" t="s">
        <v>39</v>
      </c>
      <c r="H698" s="158" t="s">
        <v>2199</v>
      </c>
      <c r="I698" s="156" t="s">
        <v>2203</v>
      </c>
      <c r="J698" s="171">
        <v>250000</v>
      </c>
      <c r="K698" s="249"/>
    </row>
    <row r="699" spans="1:11" ht="60.75" thickBot="1">
      <c r="A699" s="162" t="s">
        <v>1151</v>
      </c>
      <c r="B699" s="158" t="s">
        <v>2204</v>
      </c>
      <c r="C699" s="164" t="s">
        <v>2205</v>
      </c>
      <c r="D699" s="163" t="s">
        <v>10</v>
      </c>
      <c r="E699" s="156" t="s">
        <v>2206</v>
      </c>
      <c r="F699" s="171">
        <v>299865</v>
      </c>
      <c r="G699" s="163" t="s">
        <v>39</v>
      </c>
      <c r="H699" s="158" t="s">
        <v>42</v>
      </c>
      <c r="I699" s="156" t="s">
        <v>775</v>
      </c>
      <c r="J699" s="171">
        <v>299865</v>
      </c>
      <c r="K699" s="249"/>
    </row>
    <row r="700" spans="1:11" ht="45.75" thickBot="1">
      <c r="A700" s="162" t="s">
        <v>1152</v>
      </c>
      <c r="B700" s="158" t="s">
        <v>2207</v>
      </c>
      <c r="C700" s="164" t="s">
        <v>692</v>
      </c>
      <c r="D700" s="163" t="s">
        <v>10</v>
      </c>
      <c r="E700" s="156" t="s">
        <v>768</v>
      </c>
      <c r="F700" s="171">
        <v>46983.88</v>
      </c>
      <c r="G700" s="163" t="s">
        <v>11</v>
      </c>
      <c r="H700" s="158" t="s">
        <v>736</v>
      </c>
      <c r="I700" s="156" t="s">
        <v>2195</v>
      </c>
      <c r="J700" s="171">
        <v>46983.88</v>
      </c>
      <c r="K700" s="249"/>
    </row>
    <row r="701" spans="1:11" ht="60.75" thickBot="1">
      <c r="A701" s="162" t="s">
        <v>1153</v>
      </c>
      <c r="B701" s="158" t="s">
        <v>2208</v>
      </c>
      <c r="C701" s="164" t="s">
        <v>692</v>
      </c>
      <c r="D701" s="163" t="s">
        <v>10</v>
      </c>
      <c r="E701" s="156" t="s">
        <v>2209</v>
      </c>
      <c r="F701" s="171">
        <v>238729.78</v>
      </c>
      <c r="G701" s="163" t="s">
        <v>11</v>
      </c>
      <c r="H701" s="158" t="s">
        <v>44</v>
      </c>
      <c r="I701" s="156" t="s">
        <v>2210</v>
      </c>
      <c r="J701" s="171">
        <v>238729.78</v>
      </c>
      <c r="K701" s="249"/>
    </row>
    <row r="702" spans="1:11" ht="51.75" customHeight="1" thickBot="1">
      <c r="A702" s="162" t="s">
        <v>1154</v>
      </c>
      <c r="B702" s="158" t="s">
        <v>2211</v>
      </c>
      <c r="C702" s="164" t="s">
        <v>705</v>
      </c>
      <c r="D702" s="163" t="s">
        <v>10</v>
      </c>
      <c r="E702" s="156" t="s">
        <v>2117</v>
      </c>
      <c r="F702" s="171">
        <v>1304268.18</v>
      </c>
      <c r="G702" s="163" t="s">
        <v>11</v>
      </c>
      <c r="H702" s="158" t="s">
        <v>53</v>
      </c>
      <c r="I702" s="156" t="s">
        <v>1755</v>
      </c>
      <c r="J702" s="171">
        <v>1304268.18</v>
      </c>
      <c r="K702" s="249"/>
    </row>
    <row r="703" spans="1:11" ht="45.75" thickBot="1">
      <c r="A703" s="162" t="s">
        <v>1155</v>
      </c>
      <c r="B703" s="158" t="s">
        <v>2212</v>
      </c>
      <c r="C703" s="164" t="s">
        <v>1795</v>
      </c>
      <c r="D703" s="163" t="s">
        <v>10</v>
      </c>
      <c r="E703" s="156" t="s">
        <v>2213</v>
      </c>
      <c r="F703" s="171">
        <v>448820</v>
      </c>
      <c r="G703" s="163" t="s">
        <v>11</v>
      </c>
      <c r="H703" s="158" t="s">
        <v>2214</v>
      </c>
      <c r="I703" s="156" t="s">
        <v>2215</v>
      </c>
      <c r="J703" s="171">
        <v>448820</v>
      </c>
      <c r="K703" s="249"/>
    </row>
    <row r="704" spans="1:11" ht="60.75" thickBot="1">
      <c r="A704" s="162" t="s">
        <v>1156</v>
      </c>
      <c r="B704" s="158" t="s">
        <v>2221</v>
      </c>
      <c r="C704" s="164" t="s">
        <v>2216</v>
      </c>
      <c r="D704" s="163" t="s">
        <v>10</v>
      </c>
      <c r="E704" s="156" t="s">
        <v>2217</v>
      </c>
      <c r="F704" s="171">
        <v>171612</v>
      </c>
      <c r="G704" s="163" t="s">
        <v>11</v>
      </c>
      <c r="H704" s="158" t="s">
        <v>58</v>
      </c>
      <c r="I704" s="156" t="s">
        <v>2218</v>
      </c>
      <c r="J704" s="200">
        <f t="shared" si="0"/>
        <v>103010.77986</v>
      </c>
      <c r="K704" s="249">
        <v>13671.88</v>
      </c>
    </row>
    <row r="705" spans="1:11" ht="60.75" thickBot="1">
      <c r="A705" s="162" t="s">
        <v>1157</v>
      </c>
      <c r="B705" s="158" t="s">
        <v>2219</v>
      </c>
      <c r="C705" s="164" t="s">
        <v>692</v>
      </c>
      <c r="D705" s="163" t="s">
        <v>10</v>
      </c>
      <c r="E705" s="156" t="s">
        <v>2220</v>
      </c>
      <c r="F705" s="171">
        <v>62337.65</v>
      </c>
      <c r="G705" s="163" t="s">
        <v>11</v>
      </c>
      <c r="H705" s="158" t="s">
        <v>687</v>
      </c>
      <c r="I705" s="156" t="s">
        <v>1964</v>
      </c>
      <c r="J705" s="171">
        <v>62337.65</v>
      </c>
      <c r="K705" s="249"/>
    </row>
    <row r="706" spans="1:11" ht="60.75" thickBot="1">
      <c r="A706" s="162" t="s">
        <v>1158</v>
      </c>
      <c r="B706" s="158" t="s">
        <v>2222</v>
      </c>
      <c r="C706" s="164" t="s">
        <v>2216</v>
      </c>
      <c r="D706" s="163" t="s">
        <v>10</v>
      </c>
      <c r="E706" s="156" t="s">
        <v>2181</v>
      </c>
      <c r="F706" s="171">
        <v>146746.20000000001</v>
      </c>
      <c r="G706" s="163" t="s">
        <v>11</v>
      </c>
      <c r="H706" s="158" t="s">
        <v>15</v>
      </c>
      <c r="I706" s="156" t="s">
        <v>2223</v>
      </c>
      <c r="J706" s="200">
        <f t="shared" si="0"/>
        <v>88062.030480000001</v>
      </c>
      <c r="K706" s="249">
        <v>11687.84</v>
      </c>
    </row>
    <row r="707" spans="1:11" ht="75.75" thickBot="1">
      <c r="A707" s="162" t="s">
        <v>1159</v>
      </c>
      <c r="B707" s="158" t="s">
        <v>2224</v>
      </c>
      <c r="C707" s="164" t="s">
        <v>1976</v>
      </c>
      <c r="D707" s="163" t="s">
        <v>10</v>
      </c>
      <c r="E707" s="156" t="s">
        <v>2225</v>
      </c>
      <c r="F707" s="170" t="s">
        <v>30</v>
      </c>
      <c r="G707" s="163" t="s">
        <v>2226</v>
      </c>
      <c r="H707" s="158" t="s">
        <v>1973</v>
      </c>
      <c r="I707" s="156" t="s">
        <v>2227</v>
      </c>
      <c r="J707" s="200">
        <f t="shared" si="0"/>
        <v>0</v>
      </c>
      <c r="K707" s="249"/>
    </row>
    <row r="708" spans="1:11" ht="60.75" thickBot="1">
      <c r="A708" s="162" t="s">
        <v>1160</v>
      </c>
      <c r="B708" s="158" t="s">
        <v>2228</v>
      </c>
      <c r="C708" s="164" t="s">
        <v>1872</v>
      </c>
      <c r="D708" s="163" t="s">
        <v>10</v>
      </c>
      <c r="E708" s="156" t="s">
        <v>762</v>
      </c>
      <c r="F708" s="171">
        <v>17962.91</v>
      </c>
      <c r="G708" s="163" t="s">
        <v>11</v>
      </c>
      <c r="H708" s="158" t="s">
        <v>1873</v>
      </c>
      <c r="I708" s="156" t="s">
        <v>1933</v>
      </c>
      <c r="J708" s="200">
        <f t="shared" si="0"/>
        <v>0</v>
      </c>
      <c r="K708" s="249"/>
    </row>
    <row r="709" spans="1:11" ht="60.75" thickBot="1">
      <c r="A709" s="162" t="s">
        <v>1161</v>
      </c>
      <c r="B709" s="158" t="s">
        <v>2229</v>
      </c>
      <c r="C709" s="164" t="s">
        <v>1749</v>
      </c>
      <c r="D709" s="163" t="s">
        <v>10</v>
      </c>
      <c r="E709" s="156" t="s">
        <v>2230</v>
      </c>
      <c r="F709" s="171">
        <v>7822</v>
      </c>
      <c r="G709" s="163" t="s">
        <v>11</v>
      </c>
      <c r="H709" s="158" t="s">
        <v>265</v>
      </c>
      <c r="I709" s="156" t="s">
        <v>1759</v>
      </c>
      <c r="J709" s="200">
        <f t="shared" si="0"/>
        <v>0</v>
      </c>
      <c r="K709" s="249"/>
    </row>
    <row r="710" spans="1:11" ht="60.75" thickBot="1">
      <c r="A710" s="162" t="s">
        <v>1162</v>
      </c>
      <c r="B710" s="158" t="s">
        <v>2231</v>
      </c>
      <c r="C710" s="164" t="s">
        <v>2205</v>
      </c>
      <c r="D710" s="163" t="s">
        <v>10</v>
      </c>
      <c r="E710" s="156" t="s">
        <v>838</v>
      </c>
      <c r="F710" s="170" t="s">
        <v>30</v>
      </c>
      <c r="G710" s="163" t="s">
        <v>2232</v>
      </c>
      <c r="H710" s="158" t="s">
        <v>42</v>
      </c>
      <c r="I710" s="156" t="s">
        <v>854</v>
      </c>
      <c r="J710" s="200">
        <f t="shared" si="0"/>
        <v>0</v>
      </c>
      <c r="K710" s="249"/>
    </row>
    <row r="711" spans="1:11" ht="75.75" thickBot="1">
      <c r="A711" s="162" t="s">
        <v>1163</v>
      </c>
      <c r="B711" s="158" t="s">
        <v>2233</v>
      </c>
      <c r="C711" s="164" t="s">
        <v>776</v>
      </c>
      <c r="D711" s="163" t="s">
        <v>10</v>
      </c>
      <c r="E711" s="156" t="s">
        <v>2234</v>
      </c>
      <c r="F711" s="171">
        <v>222542.25</v>
      </c>
      <c r="G711" s="163" t="s">
        <v>11</v>
      </c>
      <c r="H711" s="158" t="s">
        <v>12</v>
      </c>
      <c r="I711" s="156" t="s">
        <v>2235</v>
      </c>
      <c r="J711" s="200">
        <f t="shared" si="0"/>
        <v>154951.73923500002</v>
      </c>
      <c r="K711" s="249">
        <v>20565.63</v>
      </c>
    </row>
    <row r="712" spans="1:11" ht="60.75" thickBot="1">
      <c r="A712" s="162" t="s">
        <v>1164</v>
      </c>
      <c r="B712" s="158" t="s">
        <v>2236</v>
      </c>
      <c r="C712" s="164" t="s">
        <v>776</v>
      </c>
      <c r="D712" s="163" t="s">
        <v>10</v>
      </c>
      <c r="E712" s="156" t="s">
        <v>2237</v>
      </c>
      <c r="F712" s="171">
        <v>60881.94</v>
      </c>
      <c r="G712" s="163" t="s">
        <v>11</v>
      </c>
      <c r="H712" s="158" t="s">
        <v>38</v>
      </c>
      <c r="I712" s="156" t="s">
        <v>2238</v>
      </c>
      <c r="J712" s="200">
        <f t="shared" si="0"/>
        <v>26917.227285000004</v>
      </c>
      <c r="K712" s="249">
        <v>3572.53</v>
      </c>
    </row>
    <row r="713" spans="1:11" ht="60.75" thickBot="1">
      <c r="A713" s="162" t="s">
        <v>1165</v>
      </c>
      <c r="B713" s="158" t="s">
        <v>2239</v>
      </c>
      <c r="C713" s="164" t="s">
        <v>776</v>
      </c>
      <c r="D713" s="163" t="s">
        <v>10</v>
      </c>
      <c r="E713" s="156" t="s">
        <v>2240</v>
      </c>
      <c r="F713" s="171">
        <v>572537.12</v>
      </c>
      <c r="G713" s="163" t="s">
        <v>11</v>
      </c>
      <c r="H713" s="158" t="s">
        <v>1867</v>
      </c>
      <c r="I713" s="156" t="s">
        <v>2241</v>
      </c>
      <c r="J713" s="171">
        <v>572537.12</v>
      </c>
      <c r="K713" s="249"/>
    </row>
    <row r="714" spans="1:11" ht="75.75" thickBot="1">
      <c r="A714" s="162" t="s">
        <v>1166</v>
      </c>
      <c r="B714" s="158" t="s">
        <v>2443</v>
      </c>
      <c r="C714" s="164" t="s">
        <v>776</v>
      </c>
      <c r="D714" s="163" t="s">
        <v>10</v>
      </c>
      <c r="E714" s="156" t="s">
        <v>2445</v>
      </c>
      <c r="F714" s="171">
        <v>2136312.6800000002</v>
      </c>
      <c r="G714" s="163" t="s">
        <v>11</v>
      </c>
      <c r="H714" s="158" t="s">
        <v>14</v>
      </c>
      <c r="I714" s="156" t="s">
        <v>920</v>
      </c>
      <c r="J714" s="200">
        <f t="shared" si="0"/>
        <v>1158710.26116</v>
      </c>
      <c r="K714" s="249">
        <v>153787.28</v>
      </c>
    </row>
    <row r="715" spans="1:11" ht="90.75" thickBot="1">
      <c r="A715" s="162" t="s">
        <v>1167</v>
      </c>
      <c r="B715" s="158" t="s">
        <v>2242</v>
      </c>
      <c r="C715" s="164"/>
      <c r="D715" s="163" t="s">
        <v>10</v>
      </c>
      <c r="E715" s="156" t="s">
        <v>2157</v>
      </c>
      <c r="F715" s="171">
        <v>1632.96</v>
      </c>
      <c r="G715" s="163" t="s">
        <v>11</v>
      </c>
      <c r="H715" s="158" t="s">
        <v>38</v>
      </c>
      <c r="I715" s="156" t="s">
        <v>2243</v>
      </c>
      <c r="J715" s="171">
        <v>1632.96</v>
      </c>
      <c r="K715" s="249"/>
    </row>
    <row r="716" spans="1:11" ht="90.75" thickBot="1">
      <c r="A716" s="162" t="s">
        <v>1168</v>
      </c>
      <c r="B716" s="158" t="s">
        <v>2244</v>
      </c>
      <c r="C716" s="164"/>
      <c r="D716" s="163" t="s">
        <v>10</v>
      </c>
      <c r="E716" s="156" t="s">
        <v>2157</v>
      </c>
      <c r="F716" s="171">
        <v>11514.55</v>
      </c>
      <c r="G716" s="163" t="s">
        <v>11</v>
      </c>
      <c r="H716" s="158" t="s">
        <v>38</v>
      </c>
      <c r="I716" s="156" t="s">
        <v>2243</v>
      </c>
      <c r="J716" s="200">
        <f t="shared" si="0"/>
        <v>5946.3027450000009</v>
      </c>
      <c r="K716" s="249">
        <v>789.21</v>
      </c>
    </row>
    <row r="717" spans="1:11" ht="105.75" thickBot="1">
      <c r="A717" s="162" t="s">
        <v>1169</v>
      </c>
      <c r="B717" s="158" t="s">
        <v>2245</v>
      </c>
      <c r="C717" s="164"/>
      <c r="D717" s="163" t="s">
        <v>10</v>
      </c>
      <c r="E717" s="156" t="s">
        <v>2157</v>
      </c>
      <c r="F717" s="171">
        <v>40264.519999999997</v>
      </c>
      <c r="G717" s="163" t="s">
        <v>11</v>
      </c>
      <c r="H717" s="158" t="s">
        <v>38</v>
      </c>
      <c r="I717" s="156" t="s">
        <v>2243</v>
      </c>
      <c r="J717" s="200">
        <f t="shared" si="0"/>
        <v>38588.167784999998</v>
      </c>
      <c r="K717" s="249">
        <v>5121.53</v>
      </c>
    </row>
    <row r="718" spans="1:11" ht="90.75" thickBot="1">
      <c r="A718" s="162" t="s">
        <v>1170</v>
      </c>
      <c r="B718" s="158" t="s">
        <v>2246</v>
      </c>
      <c r="C718" s="164"/>
      <c r="D718" s="163" t="s">
        <v>10</v>
      </c>
      <c r="E718" s="156" t="s">
        <v>2157</v>
      </c>
      <c r="F718" s="171">
        <v>171455.22</v>
      </c>
      <c r="G718" s="163" t="s">
        <v>11</v>
      </c>
      <c r="H718" s="158" t="s">
        <v>38</v>
      </c>
      <c r="I718" s="156" t="s">
        <v>2243</v>
      </c>
      <c r="J718" s="200">
        <f t="shared" si="0"/>
        <v>117610.07913000001</v>
      </c>
      <c r="K718" s="249">
        <v>15609.54</v>
      </c>
    </row>
    <row r="719" spans="1:11" ht="105.75" thickBot="1">
      <c r="A719" s="162" t="s">
        <v>1171</v>
      </c>
      <c r="B719" s="158" t="s">
        <v>2247</v>
      </c>
      <c r="C719" s="164"/>
      <c r="D719" s="163" t="s">
        <v>10</v>
      </c>
      <c r="E719" s="156" t="s">
        <v>2157</v>
      </c>
      <c r="F719" s="171">
        <v>107500.17</v>
      </c>
      <c r="G719" s="163" t="s">
        <v>11</v>
      </c>
      <c r="H719" s="158" t="s">
        <v>38</v>
      </c>
      <c r="I719" s="156" t="s">
        <v>2243</v>
      </c>
      <c r="J719" s="200">
        <f t="shared" si="0"/>
        <v>90917.681325000012</v>
      </c>
      <c r="K719" s="249">
        <v>12066.85</v>
      </c>
    </row>
    <row r="720" spans="1:11" ht="105.75" thickBot="1">
      <c r="A720" s="162" t="s">
        <v>1172</v>
      </c>
      <c r="B720" s="158" t="s">
        <v>2248</v>
      </c>
      <c r="C720" s="164"/>
      <c r="D720" s="163" t="s">
        <v>10</v>
      </c>
      <c r="E720" s="156" t="s">
        <v>2157</v>
      </c>
      <c r="F720" s="171">
        <v>1180.26</v>
      </c>
      <c r="G720" s="163" t="s">
        <v>11</v>
      </c>
      <c r="H720" s="158" t="s">
        <v>38</v>
      </c>
      <c r="I720" s="156" t="s">
        <v>2243</v>
      </c>
      <c r="J720" s="171">
        <v>1180.26</v>
      </c>
      <c r="K720" s="249"/>
    </row>
    <row r="721" spans="1:11" ht="105.75" thickBot="1">
      <c r="A721" s="162" t="s">
        <v>1173</v>
      </c>
      <c r="B721" s="158" t="s">
        <v>2249</v>
      </c>
      <c r="C721" s="164"/>
      <c r="D721" s="163" t="s">
        <v>10</v>
      </c>
      <c r="E721" s="156" t="s">
        <v>2157</v>
      </c>
      <c r="F721" s="171">
        <v>4032.21</v>
      </c>
      <c r="G721" s="163" t="s">
        <v>11</v>
      </c>
      <c r="H721" s="158" t="s">
        <v>38</v>
      </c>
      <c r="I721" s="156" t="s">
        <v>2243</v>
      </c>
      <c r="J721" s="200">
        <f t="shared" si="0"/>
        <v>2924.8175550000001</v>
      </c>
      <c r="K721" s="249">
        <v>388.19</v>
      </c>
    </row>
    <row r="722" spans="1:11" ht="105.75" thickBot="1">
      <c r="A722" s="162" t="s">
        <v>1174</v>
      </c>
      <c r="B722" s="158" t="s">
        <v>2250</v>
      </c>
      <c r="C722" s="164"/>
      <c r="D722" s="163" t="s">
        <v>10</v>
      </c>
      <c r="E722" s="156" t="s">
        <v>2157</v>
      </c>
      <c r="F722" s="171">
        <v>7357.12</v>
      </c>
      <c r="G722" s="163" t="s">
        <v>11</v>
      </c>
      <c r="H722" s="158" t="s">
        <v>38</v>
      </c>
      <c r="I722" s="156" t="s">
        <v>2243</v>
      </c>
      <c r="J722" s="200">
        <f t="shared" si="0"/>
        <v>4606.4426100000001</v>
      </c>
      <c r="K722" s="249">
        <v>611.38</v>
      </c>
    </row>
    <row r="723" spans="1:11" ht="90.75" thickBot="1">
      <c r="A723" s="162" t="s">
        <v>1175</v>
      </c>
      <c r="B723" s="158" t="s">
        <v>2251</v>
      </c>
      <c r="C723" s="164"/>
      <c r="D723" s="163" t="s">
        <v>10</v>
      </c>
      <c r="E723" s="156" t="s">
        <v>2157</v>
      </c>
      <c r="F723" s="171">
        <v>969.53</v>
      </c>
      <c r="G723" s="163" t="s">
        <v>11</v>
      </c>
      <c r="H723" s="158" t="s">
        <v>38</v>
      </c>
      <c r="I723" s="156" t="s">
        <v>2243</v>
      </c>
      <c r="J723" s="171">
        <v>969.53</v>
      </c>
      <c r="K723" s="249"/>
    </row>
    <row r="724" spans="1:11" ht="90.75" thickBot="1">
      <c r="A724" s="162" t="s">
        <v>1176</v>
      </c>
      <c r="B724" s="158" t="s">
        <v>2252</v>
      </c>
      <c r="C724" s="164"/>
      <c r="D724" s="163" t="s">
        <v>10</v>
      </c>
      <c r="E724" s="156" t="s">
        <v>2157</v>
      </c>
      <c r="F724" s="171">
        <v>24.89</v>
      </c>
      <c r="G724" s="163" t="s">
        <v>11</v>
      </c>
      <c r="H724" s="158" t="s">
        <v>2253</v>
      </c>
      <c r="I724" s="156" t="s">
        <v>2243</v>
      </c>
      <c r="J724" s="171">
        <v>24.89</v>
      </c>
      <c r="K724" s="249"/>
    </row>
    <row r="725" spans="1:11" ht="105.75" thickBot="1">
      <c r="A725" s="162" t="s">
        <v>1177</v>
      </c>
      <c r="B725" s="158" t="s">
        <v>2255</v>
      </c>
      <c r="C725" s="164"/>
      <c r="D725" s="163" t="s">
        <v>10</v>
      </c>
      <c r="E725" s="156" t="s">
        <v>2171</v>
      </c>
      <c r="F725" s="171">
        <v>44955.23</v>
      </c>
      <c r="G725" s="163" t="s">
        <v>11</v>
      </c>
      <c r="H725" s="158" t="s">
        <v>14</v>
      </c>
      <c r="I725" s="156" t="s">
        <v>2254</v>
      </c>
      <c r="J725" s="200">
        <f t="shared" si="0"/>
        <v>7483.3407450000004</v>
      </c>
      <c r="K725" s="249">
        <v>993.21</v>
      </c>
    </row>
    <row r="726" spans="1:11" ht="105.75" thickBot="1">
      <c r="A726" s="162" t="s">
        <v>1178</v>
      </c>
      <c r="B726" s="158" t="s">
        <v>2256</v>
      </c>
      <c r="C726" s="164"/>
      <c r="D726" s="163" t="s">
        <v>10</v>
      </c>
      <c r="E726" s="156" t="s">
        <v>2171</v>
      </c>
      <c r="F726" s="171">
        <v>1678.01</v>
      </c>
      <c r="G726" s="163" t="s">
        <v>11</v>
      </c>
      <c r="H726" s="158" t="s">
        <v>14</v>
      </c>
      <c r="I726" s="156" t="s">
        <v>2254</v>
      </c>
      <c r="J726" s="200">
        <f t="shared" si="0"/>
        <v>1203.25965</v>
      </c>
      <c r="K726" s="249">
        <v>159.69999999999999</v>
      </c>
    </row>
    <row r="727" spans="1:11" ht="120.75" thickBot="1">
      <c r="A727" s="162" t="s">
        <v>1179</v>
      </c>
      <c r="B727" s="158" t="s">
        <v>2257</v>
      </c>
      <c r="C727" s="164"/>
      <c r="D727" s="163" t="s">
        <v>10</v>
      </c>
      <c r="E727" s="156" t="s">
        <v>2171</v>
      </c>
      <c r="F727" s="171">
        <v>181417.69</v>
      </c>
      <c r="G727" s="163" t="s">
        <v>11</v>
      </c>
      <c r="H727" s="158" t="s">
        <v>14</v>
      </c>
      <c r="I727" s="156" t="s">
        <v>2254</v>
      </c>
      <c r="J727" s="200">
        <f t="shared" si="0"/>
        <v>101921.81857500001</v>
      </c>
      <c r="K727" s="249">
        <v>13527.35</v>
      </c>
    </row>
    <row r="728" spans="1:11" ht="90.75" thickBot="1">
      <c r="A728" s="162" t="s">
        <v>1180</v>
      </c>
      <c r="B728" s="158" t="s">
        <v>2258</v>
      </c>
      <c r="C728" s="164"/>
      <c r="D728" s="163" t="s">
        <v>10</v>
      </c>
      <c r="E728" s="156" t="s">
        <v>2171</v>
      </c>
      <c r="F728" s="171">
        <v>2823.03</v>
      </c>
      <c r="G728" s="163" t="s">
        <v>11</v>
      </c>
      <c r="H728" s="158" t="s">
        <v>14</v>
      </c>
      <c r="I728" s="156" t="s">
        <v>2254</v>
      </c>
      <c r="J728" s="200">
        <f t="shared" si="0"/>
        <v>1230.0824700000001</v>
      </c>
      <c r="K728" s="249">
        <v>163.26</v>
      </c>
    </row>
    <row r="729" spans="1:11" ht="120.75" thickBot="1">
      <c r="A729" s="162" t="s">
        <v>1181</v>
      </c>
      <c r="B729" s="158" t="s">
        <v>2259</v>
      </c>
      <c r="C729" s="164"/>
      <c r="D729" s="163" t="s">
        <v>10</v>
      </c>
      <c r="E729" s="156" t="s">
        <v>2171</v>
      </c>
      <c r="F729" s="171">
        <v>145233.57</v>
      </c>
      <c r="G729" s="163" t="s">
        <v>11</v>
      </c>
      <c r="H729" s="158" t="s">
        <v>14</v>
      </c>
      <c r="I729" s="156" t="s">
        <v>2254</v>
      </c>
      <c r="J729" s="200">
        <f t="shared" si="0"/>
        <v>101669.94024000001</v>
      </c>
      <c r="K729" s="249">
        <v>13493.92</v>
      </c>
    </row>
    <row r="730" spans="1:11" ht="105.75" thickBot="1">
      <c r="A730" s="162" t="s">
        <v>1182</v>
      </c>
      <c r="B730" s="158" t="s">
        <v>2260</v>
      </c>
      <c r="C730" s="164"/>
      <c r="D730" s="163" t="s">
        <v>10</v>
      </c>
      <c r="E730" s="156" t="s">
        <v>2171</v>
      </c>
      <c r="F730" s="171">
        <v>2990.24</v>
      </c>
      <c r="G730" s="163" t="s">
        <v>11</v>
      </c>
      <c r="H730" s="158" t="s">
        <v>14</v>
      </c>
      <c r="I730" s="156" t="s">
        <v>2254</v>
      </c>
      <c r="J730" s="200">
        <f t="shared" si="0"/>
        <v>435.4941</v>
      </c>
      <c r="K730" s="249">
        <v>57.8</v>
      </c>
    </row>
    <row r="731" spans="1:11" ht="120.75" thickBot="1">
      <c r="A731" s="162" t="s">
        <v>1183</v>
      </c>
      <c r="B731" s="158" t="s">
        <v>2262</v>
      </c>
      <c r="C731" s="164"/>
      <c r="D731" s="163" t="s">
        <v>10</v>
      </c>
      <c r="E731" s="156" t="s">
        <v>2171</v>
      </c>
      <c r="F731" s="171">
        <v>8751.2900000000009</v>
      </c>
      <c r="G731" s="163" t="s">
        <v>11</v>
      </c>
      <c r="H731" s="158" t="s">
        <v>14</v>
      </c>
      <c r="I731" s="156" t="s">
        <v>2254</v>
      </c>
      <c r="J731" s="200">
        <f t="shared" si="0"/>
        <v>5557.296510000001</v>
      </c>
      <c r="K731" s="249">
        <v>737.58</v>
      </c>
    </row>
    <row r="732" spans="1:11" ht="105.75" thickBot="1">
      <c r="A732" s="162" t="s">
        <v>1184</v>
      </c>
      <c r="B732" s="158" t="s">
        <v>2261</v>
      </c>
      <c r="C732" s="164"/>
      <c r="D732" s="163" t="s">
        <v>10</v>
      </c>
      <c r="E732" s="156" t="s">
        <v>2171</v>
      </c>
      <c r="F732" s="171">
        <v>1549.82</v>
      </c>
      <c r="G732" s="163" t="s">
        <v>11</v>
      </c>
      <c r="H732" s="158" t="s">
        <v>14</v>
      </c>
      <c r="I732" s="156" t="s">
        <v>2254</v>
      </c>
      <c r="J732" s="200">
        <f t="shared" si="0"/>
        <v>628.07592</v>
      </c>
      <c r="K732" s="249">
        <v>83.36</v>
      </c>
    </row>
    <row r="733" spans="1:11" ht="105.75" thickBot="1">
      <c r="A733" s="162" t="s">
        <v>1185</v>
      </c>
      <c r="B733" s="158" t="s">
        <v>2263</v>
      </c>
      <c r="C733" s="164"/>
      <c r="D733" s="163" t="s">
        <v>10</v>
      </c>
      <c r="E733" s="156" t="s">
        <v>2171</v>
      </c>
      <c r="F733" s="171">
        <v>2335.87</v>
      </c>
      <c r="G733" s="163" t="s">
        <v>11</v>
      </c>
      <c r="H733" s="158" t="s">
        <v>14</v>
      </c>
      <c r="I733" s="156" t="s">
        <v>2254</v>
      </c>
      <c r="J733" s="200">
        <f t="shared" si="0"/>
        <v>1241.6102550000001</v>
      </c>
      <c r="K733" s="249">
        <v>164.79</v>
      </c>
    </row>
    <row r="734" spans="1:11" ht="105.75" thickBot="1">
      <c r="A734" s="162" t="s">
        <v>1186</v>
      </c>
      <c r="B734" s="158" t="s">
        <v>2264</v>
      </c>
      <c r="C734" s="164"/>
      <c r="D734" s="163" t="s">
        <v>10</v>
      </c>
      <c r="E734" s="156" t="s">
        <v>2171</v>
      </c>
      <c r="F734" s="171">
        <v>6073.86</v>
      </c>
      <c r="G734" s="163" t="s">
        <v>11</v>
      </c>
      <c r="H734" s="158" t="s">
        <v>14</v>
      </c>
      <c r="I734" s="156" t="s">
        <v>2254</v>
      </c>
      <c r="J734" s="200">
        <f t="shared" si="0"/>
        <v>466.159515</v>
      </c>
      <c r="K734" s="249">
        <v>61.87</v>
      </c>
    </row>
    <row r="735" spans="1:11" ht="90.75" thickBot="1">
      <c r="A735" s="162" t="s">
        <v>1187</v>
      </c>
      <c r="B735" s="158" t="s">
        <v>2265</v>
      </c>
      <c r="C735" s="164"/>
      <c r="D735" s="163" t="s">
        <v>10</v>
      </c>
      <c r="E735" s="156" t="s">
        <v>2171</v>
      </c>
      <c r="F735" s="171">
        <v>13523.12</v>
      </c>
      <c r="G735" s="163" t="s">
        <v>11</v>
      </c>
      <c r="H735" s="158" t="s">
        <v>14</v>
      </c>
      <c r="I735" s="156" t="s">
        <v>2254</v>
      </c>
      <c r="J735" s="200">
        <f t="shared" si="0"/>
        <v>5222.7647099999995</v>
      </c>
      <c r="K735" s="249">
        <v>693.18</v>
      </c>
    </row>
    <row r="736" spans="1:11" ht="75.75" thickBot="1">
      <c r="A736" s="162" t="s">
        <v>1188</v>
      </c>
      <c r="B736" s="158" t="s">
        <v>2268</v>
      </c>
      <c r="C736" s="164"/>
      <c r="D736" s="163" t="s">
        <v>10</v>
      </c>
      <c r="E736" s="156" t="s">
        <v>2118</v>
      </c>
      <c r="F736" s="171">
        <v>29837.85</v>
      </c>
      <c r="G736" s="163" t="s">
        <v>11</v>
      </c>
      <c r="H736" s="158" t="s">
        <v>2266</v>
      </c>
      <c r="I736" s="156" t="s">
        <v>2267</v>
      </c>
      <c r="J736" s="200">
        <f t="shared" si="0"/>
        <v>24804.553485000004</v>
      </c>
      <c r="K736" s="249">
        <v>3292.13</v>
      </c>
    </row>
    <row r="737" spans="1:11" ht="75.75" thickBot="1">
      <c r="A737" s="162" t="s">
        <v>1189</v>
      </c>
      <c r="B737" s="158" t="s">
        <v>2269</v>
      </c>
      <c r="C737" s="164"/>
      <c r="D737" s="163" t="s">
        <v>10</v>
      </c>
      <c r="E737" s="156" t="s">
        <v>2118</v>
      </c>
      <c r="F737" s="171">
        <v>7218.44</v>
      </c>
      <c r="G737" s="163" t="s">
        <v>11</v>
      </c>
      <c r="H737" s="158" t="s">
        <v>2266</v>
      </c>
      <c r="I737" s="156" t="s">
        <v>2267</v>
      </c>
      <c r="J737" s="171">
        <v>7218.44</v>
      </c>
      <c r="K737" s="249"/>
    </row>
    <row r="738" spans="1:11" ht="75.75" thickBot="1">
      <c r="A738" s="162" t="s">
        <v>1190</v>
      </c>
      <c r="B738" s="158" t="s">
        <v>2270</v>
      </c>
      <c r="C738" s="164"/>
      <c r="D738" s="163" t="s">
        <v>10</v>
      </c>
      <c r="E738" s="156" t="s">
        <v>2118</v>
      </c>
      <c r="F738" s="171">
        <v>30936.15</v>
      </c>
      <c r="G738" s="163" t="s">
        <v>11</v>
      </c>
      <c r="H738" s="158" t="s">
        <v>2266</v>
      </c>
      <c r="I738" s="156" t="s">
        <v>2267</v>
      </c>
      <c r="J738" s="200">
        <f t="shared" si="0"/>
        <v>17741.863875000003</v>
      </c>
      <c r="K738" s="249">
        <v>2354.75</v>
      </c>
    </row>
    <row r="739" spans="1:11" ht="90.75" thickBot="1">
      <c r="A739" s="162" t="s">
        <v>1191</v>
      </c>
      <c r="B739" s="158" t="s">
        <v>2271</v>
      </c>
      <c r="C739" s="164"/>
      <c r="D739" s="163" t="s">
        <v>10</v>
      </c>
      <c r="E739" s="156" t="s">
        <v>2118</v>
      </c>
      <c r="F739" s="171">
        <v>25697.7</v>
      </c>
      <c r="G739" s="163" t="s">
        <v>11</v>
      </c>
      <c r="H739" s="158" t="s">
        <v>2266</v>
      </c>
      <c r="I739" s="156" t="s">
        <v>2267</v>
      </c>
      <c r="J739" s="200">
        <f t="shared" si="0"/>
        <v>22533.127769999999</v>
      </c>
      <c r="K739" s="249">
        <v>2990.66</v>
      </c>
    </row>
    <row r="740" spans="1:11" ht="90.75" thickBot="1">
      <c r="A740" s="162" t="s">
        <v>1192</v>
      </c>
      <c r="B740" s="158" t="s">
        <v>2272</v>
      </c>
      <c r="C740" s="164"/>
      <c r="D740" s="163" t="s">
        <v>10</v>
      </c>
      <c r="E740" s="156" t="s">
        <v>2181</v>
      </c>
      <c r="F740" s="171">
        <v>173.04</v>
      </c>
      <c r="G740" s="163" t="s">
        <v>11</v>
      </c>
      <c r="H740" s="158" t="s">
        <v>538</v>
      </c>
      <c r="I740" s="156" t="s">
        <v>2223</v>
      </c>
      <c r="J740" s="200">
        <f t="shared" si="0"/>
        <v>46.563209999999998</v>
      </c>
      <c r="K740" s="249">
        <v>6.18</v>
      </c>
    </row>
    <row r="741" spans="1:11" ht="75.75" thickBot="1">
      <c r="A741" s="162" t="s">
        <v>1193</v>
      </c>
      <c r="B741" s="158" t="s">
        <v>2273</v>
      </c>
      <c r="C741" s="164"/>
      <c r="D741" s="163" t="s">
        <v>10</v>
      </c>
      <c r="E741" s="156" t="s">
        <v>2181</v>
      </c>
      <c r="F741" s="171">
        <v>18.899999999999999</v>
      </c>
      <c r="G741" s="163" t="s">
        <v>11</v>
      </c>
      <c r="H741" s="158" t="s">
        <v>538</v>
      </c>
      <c r="I741" s="156" t="s">
        <v>2223</v>
      </c>
      <c r="J741" s="200">
        <f t="shared" si="0"/>
        <v>0</v>
      </c>
      <c r="K741" s="249"/>
    </row>
    <row r="742" spans="1:11" ht="90.75" thickBot="1">
      <c r="A742" s="162" t="s">
        <v>1194</v>
      </c>
      <c r="B742" s="158" t="s">
        <v>2274</v>
      </c>
      <c r="C742" s="164"/>
      <c r="D742" s="163" t="s">
        <v>10</v>
      </c>
      <c r="E742" s="156" t="s">
        <v>2181</v>
      </c>
      <c r="F742" s="171">
        <v>784.89</v>
      </c>
      <c r="G742" s="163" t="s">
        <v>11</v>
      </c>
      <c r="H742" s="158" t="s">
        <v>538</v>
      </c>
      <c r="I742" s="156" t="s">
        <v>2223</v>
      </c>
      <c r="J742" s="200">
        <f t="shared" si="0"/>
        <v>116.48337000000001</v>
      </c>
      <c r="K742" s="249">
        <v>15.46</v>
      </c>
    </row>
    <row r="743" spans="1:11" ht="90.75" thickBot="1">
      <c r="A743" s="162" t="s">
        <v>1195</v>
      </c>
      <c r="B743" s="158" t="s">
        <v>2275</v>
      </c>
      <c r="C743" s="164"/>
      <c r="D743" s="163" t="s">
        <v>10</v>
      </c>
      <c r="E743" s="156" t="s">
        <v>2181</v>
      </c>
      <c r="F743" s="171">
        <v>2537.4299999999998</v>
      </c>
      <c r="G743" s="163" t="s">
        <v>11</v>
      </c>
      <c r="H743" s="158" t="s">
        <v>538</v>
      </c>
      <c r="I743" s="156" t="s">
        <v>2223</v>
      </c>
      <c r="J743" s="171">
        <v>2537.4299999999998</v>
      </c>
      <c r="K743" s="249"/>
    </row>
    <row r="744" spans="1:11" ht="90.75" thickBot="1">
      <c r="A744" s="162" t="s">
        <v>1196</v>
      </c>
      <c r="B744" s="158" t="s">
        <v>2276</v>
      </c>
      <c r="C744" s="164"/>
      <c r="D744" s="163" t="s">
        <v>10</v>
      </c>
      <c r="E744" s="156" t="s">
        <v>2181</v>
      </c>
      <c r="F744" s="171">
        <v>23270.720000000001</v>
      </c>
      <c r="G744" s="163" t="s">
        <v>11</v>
      </c>
      <c r="H744" s="158" t="s">
        <v>538</v>
      </c>
      <c r="I744" s="156" t="s">
        <v>2223</v>
      </c>
      <c r="J744" s="200">
        <f t="shared" ref="J744:J805" si="1">K744*7.5345</f>
        <v>11983.546905000001</v>
      </c>
      <c r="K744" s="249">
        <v>1590.49</v>
      </c>
    </row>
    <row r="745" spans="1:11" ht="90.75" thickBot="1">
      <c r="A745" s="162" t="s">
        <v>1197</v>
      </c>
      <c r="B745" s="158" t="s">
        <v>2277</v>
      </c>
      <c r="C745" s="164"/>
      <c r="D745" s="163" t="s">
        <v>10</v>
      </c>
      <c r="E745" s="156" t="s">
        <v>2181</v>
      </c>
      <c r="F745" s="171">
        <v>321.25</v>
      </c>
      <c r="G745" s="163" t="s">
        <v>11</v>
      </c>
      <c r="H745" s="158" t="s">
        <v>538</v>
      </c>
      <c r="I745" s="156" t="s">
        <v>2223</v>
      </c>
      <c r="J745" s="200">
        <f t="shared" si="1"/>
        <v>0</v>
      </c>
      <c r="K745" s="249"/>
    </row>
    <row r="746" spans="1:11" ht="90.75" thickBot="1">
      <c r="A746" s="162" t="s">
        <v>1198</v>
      </c>
      <c r="B746" s="158" t="s">
        <v>2278</v>
      </c>
      <c r="C746" s="164"/>
      <c r="D746" s="163" t="s">
        <v>10</v>
      </c>
      <c r="E746" s="156" t="s">
        <v>2181</v>
      </c>
      <c r="F746" s="171">
        <v>238.35</v>
      </c>
      <c r="G746" s="163" t="s">
        <v>11</v>
      </c>
      <c r="H746" s="158" t="s">
        <v>538</v>
      </c>
      <c r="I746" s="156" t="s">
        <v>2223</v>
      </c>
      <c r="J746" s="200">
        <f t="shared" si="1"/>
        <v>82.427430000000001</v>
      </c>
      <c r="K746" s="249">
        <v>10.94</v>
      </c>
    </row>
    <row r="747" spans="1:11" ht="90.75" thickBot="1">
      <c r="A747" s="162" t="s">
        <v>1199</v>
      </c>
      <c r="B747" s="158" t="s">
        <v>2279</v>
      </c>
      <c r="C747" s="164"/>
      <c r="D747" s="163" t="s">
        <v>10</v>
      </c>
      <c r="E747" s="156" t="s">
        <v>2181</v>
      </c>
      <c r="F747" s="171">
        <v>1978.54</v>
      </c>
      <c r="G747" s="163" t="s">
        <v>11</v>
      </c>
      <c r="H747" s="158" t="s">
        <v>538</v>
      </c>
      <c r="I747" s="156" t="s">
        <v>2223</v>
      </c>
      <c r="J747" s="200">
        <f t="shared" si="1"/>
        <v>146.39533500000002</v>
      </c>
      <c r="K747" s="249">
        <v>19.43</v>
      </c>
    </row>
    <row r="748" spans="1:11" ht="90.75" thickBot="1">
      <c r="A748" s="162" t="s">
        <v>1200</v>
      </c>
      <c r="B748" s="158" t="s">
        <v>2280</v>
      </c>
      <c r="C748" s="164"/>
      <c r="D748" s="163" t="s">
        <v>10</v>
      </c>
      <c r="E748" s="156" t="s">
        <v>2181</v>
      </c>
      <c r="F748" s="171">
        <v>472.96</v>
      </c>
      <c r="G748" s="163" t="s">
        <v>11</v>
      </c>
      <c r="H748" s="158" t="s">
        <v>538</v>
      </c>
      <c r="I748" s="156" t="s">
        <v>2223</v>
      </c>
      <c r="J748" s="200">
        <f t="shared" si="1"/>
        <v>103.97610000000002</v>
      </c>
      <c r="K748" s="249">
        <v>13.8</v>
      </c>
    </row>
    <row r="749" spans="1:11" ht="105.75" thickBot="1">
      <c r="A749" s="162" t="s">
        <v>1201</v>
      </c>
      <c r="B749" s="158" t="s">
        <v>2281</v>
      </c>
      <c r="C749" s="164"/>
      <c r="D749" s="163" t="s">
        <v>10</v>
      </c>
      <c r="E749" s="156" t="s">
        <v>2181</v>
      </c>
      <c r="F749" s="171">
        <v>1269.3800000000001</v>
      </c>
      <c r="G749" s="163" t="s">
        <v>11</v>
      </c>
      <c r="H749" s="158" t="s">
        <v>538</v>
      </c>
      <c r="I749" s="156" t="s">
        <v>2223</v>
      </c>
      <c r="J749" s="200">
        <f t="shared" si="1"/>
        <v>0</v>
      </c>
      <c r="K749" s="249"/>
    </row>
    <row r="750" spans="1:11" ht="90.75" thickBot="1">
      <c r="A750" s="162" t="s">
        <v>1202</v>
      </c>
      <c r="B750" s="158" t="s">
        <v>2282</v>
      </c>
      <c r="C750" s="164"/>
      <c r="D750" s="163" t="s">
        <v>10</v>
      </c>
      <c r="E750" s="156" t="s">
        <v>2181</v>
      </c>
      <c r="F750" s="171">
        <v>10770.29</v>
      </c>
      <c r="G750" s="163" t="s">
        <v>11</v>
      </c>
      <c r="H750" s="158" t="s">
        <v>538</v>
      </c>
      <c r="I750" s="156" t="s">
        <v>2223</v>
      </c>
      <c r="J750" s="200">
        <f t="shared" si="1"/>
        <v>6364.166115</v>
      </c>
      <c r="K750" s="249">
        <v>844.67</v>
      </c>
    </row>
    <row r="751" spans="1:11" ht="90.75" thickBot="1">
      <c r="A751" s="162" t="s">
        <v>1203</v>
      </c>
      <c r="B751" s="158" t="s">
        <v>2284</v>
      </c>
      <c r="C751" s="164"/>
      <c r="D751" s="163" t="s">
        <v>10</v>
      </c>
      <c r="E751" s="156" t="s">
        <v>2171</v>
      </c>
      <c r="F751" s="171">
        <v>43072.05</v>
      </c>
      <c r="G751" s="163" t="s">
        <v>11</v>
      </c>
      <c r="H751" s="158" t="s">
        <v>2283</v>
      </c>
      <c r="I751" s="156" t="s">
        <v>2254</v>
      </c>
      <c r="J751" s="200">
        <f t="shared" si="1"/>
        <v>17970.460605000004</v>
      </c>
      <c r="K751" s="249">
        <v>2385.09</v>
      </c>
    </row>
    <row r="752" spans="1:11" ht="90.75" thickBot="1">
      <c r="A752" s="162" t="s">
        <v>1204</v>
      </c>
      <c r="B752" s="158" t="s">
        <v>2287</v>
      </c>
      <c r="C752" s="164"/>
      <c r="D752" s="163" t="s">
        <v>10</v>
      </c>
      <c r="E752" s="156" t="s">
        <v>2285</v>
      </c>
      <c r="F752" s="171">
        <v>134043</v>
      </c>
      <c r="G752" s="163" t="s">
        <v>11</v>
      </c>
      <c r="H752" s="158" t="s">
        <v>58</v>
      </c>
      <c r="I752" s="156" t="s">
        <v>2286</v>
      </c>
      <c r="J752" s="200">
        <f t="shared" si="1"/>
        <v>104209.36812</v>
      </c>
      <c r="K752" s="249">
        <v>13830.96</v>
      </c>
    </row>
    <row r="753" spans="1:11" ht="105.75" thickBot="1">
      <c r="A753" s="162" t="s">
        <v>1205</v>
      </c>
      <c r="B753" s="158" t="s">
        <v>2288</v>
      </c>
      <c r="C753" s="164"/>
      <c r="D753" s="163" t="s">
        <v>10</v>
      </c>
      <c r="E753" s="156" t="s">
        <v>2285</v>
      </c>
      <c r="F753" s="171">
        <v>7545.11</v>
      </c>
      <c r="G753" s="163" t="s">
        <v>11</v>
      </c>
      <c r="H753" s="158" t="s">
        <v>58</v>
      </c>
      <c r="I753" s="156" t="s">
        <v>2286</v>
      </c>
      <c r="J753" s="200">
        <f t="shared" si="1"/>
        <v>4368.5784450000001</v>
      </c>
      <c r="K753" s="249">
        <v>579.80999999999995</v>
      </c>
    </row>
    <row r="754" spans="1:11" ht="135.75" thickBot="1">
      <c r="A754" s="162" t="s">
        <v>1206</v>
      </c>
      <c r="B754" s="158" t="s">
        <v>2289</v>
      </c>
      <c r="C754" s="164"/>
      <c r="D754" s="163" t="s">
        <v>10</v>
      </c>
      <c r="E754" s="156" t="s">
        <v>2285</v>
      </c>
      <c r="F754" s="171">
        <v>614910.26</v>
      </c>
      <c r="G754" s="163" t="s">
        <v>11</v>
      </c>
      <c r="H754" s="158" t="s">
        <v>58</v>
      </c>
      <c r="I754" s="156" t="s">
        <v>2286</v>
      </c>
      <c r="J754" s="200">
        <f t="shared" si="1"/>
        <v>440992.25068500004</v>
      </c>
      <c r="K754" s="249">
        <v>58529.73</v>
      </c>
    </row>
    <row r="755" spans="1:11" ht="120.75" thickBot="1">
      <c r="A755" s="162" t="s">
        <v>1207</v>
      </c>
      <c r="B755" s="158" t="s">
        <v>2290</v>
      </c>
      <c r="C755" s="164"/>
      <c r="D755" s="163" t="s">
        <v>10</v>
      </c>
      <c r="E755" s="156" t="s">
        <v>2285</v>
      </c>
      <c r="F755" s="171">
        <v>262391.3</v>
      </c>
      <c r="G755" s="163" t="s">
        <v>11</v>
      </c>
      <c r="H755" s="158" t="s">
        <v>58</v>
      </c>
      <c r="I755" s="156" t="s">
        <v>2286</v>
      </c>
      <c r="J755" s="200">
        <f t="shared" si="1"/>
        <v>230002.29097500001</v>
      </c>
      <c r="K755" s="249">
        <v>30526.55</v>
      </c>
    </row>
    <row r="756" spans="1:11" ht="120.75" thickBot="1">
      <c r="A756" s="162" t="s">
        <v>1208</v>
      </c>
      <c r="B756" s="158" t="s">
        <v>2291</v>
      </c>
      <c r="C756" s="164"/>
      <c r="D756" s="163" t="s">
        <v>10</v>
      </c>
      <c r="E756" s="156" t="s">
        <v>2285</v>
      </c>
      <c r="F756" s="171">
        <v>297229.93</v>
      </c>
      <c r="G756" s="163" t="s">
        <v>11</v>
      </c>
      <c r="H756" s="158" t="s">
        <v>58</v>
      </c>
      <c r="I756" s="156" t="s">
        <v>2286</v>
      </c>
      <c r="J756" s="171">
        <v>297229.93</v>
      </c>
      <c r="K756" s="249"/>
    </row>
    <row r="757" spans="1:11" ht="105.75" thickBot="1">
      <c r="A757" s="162" t="s">
        <v>1209</v>
      </c>
      <c r="B757" s="158" t="s">
        <v>2292</v>
      </c>
      <c r="C757" s="164"/>
      <c r="D757" s="163" t="s">
        <v>10</v>
      </c>
      <c r="E757" s="156" t="s">
        <v>2285</v>
      </c>
      <c r="F757" s="171">
        <v>377653.96</v>
      </c>
      <c r="G757" s="163" t="s">
        <v>11</v>
      </c>
      <c r="H757" s="158" t="s">
        <v>58</v>
      </c>
      <c r="I757" s="156" t="s">
        <v>2286</v>
      </c>
      <c r="J757" s="200">
        <f t="shared" si="1"/>
        <v>336091.21546500002</v>
      </c>
      <c r="K757" s="249">
        <v>44606.97</v>
      </c>
    </row>
    <row r="758" spans="1:11" ht="105.75" thickBot="1">
      <c r="A758" s="162" t="s">
        <v>1210</v>
      </c>
      <c r="B758" s="158" t="s">
        <v>2293</v>
      </c>
      <c r="C758" s="164"/>
      <c r="D758" s="163" t="s">
        <v>10</v>
      </c>
      <c r="E758" s="156" t="s">
        <v>2285</v>
      </c>
      <c r="F758" s="171">
        <v>2490.2399999999998</v>
      </c>
      <c r="G758" s="163" t="s">
        <v>11</v>
      </c>
      <c r="H758" s="158" t="s">
        <v>58</v>
      </c>
      <c r="I758" s="156" t="s">
        <v>2286</v>
      </c>
      <c r="J758" s="200">
        <f t="shared" si="1"/>
        <v>1285.0843200000002</v>
      </c>
      <c r="K758" s="249">
        <v>170.56</v>
      </c>
    </row>
    <row r="759" spans="1:11" ht="105.75" thickBot="1">
      <c r="A759" s="162" t="s">
        <v>1211</v>
      </c>
      <c r="B759" s="158" t="s">
        <v>2294</v>
      </c>
      <c r="C759" s="164"/>
      <c r="D759" s="163" t="s">
        <v>10</v>
      </c>
      <c r="E759" s="156" t="s">
        <v>2285</v>
      </c>
      <c r="F759" s="171">
        <v>10432.65</v>
      </c>
      <c r="G759" s="163" t="s">
        <v>11</v>
      </c>
      <c r="H759" s="158" t="s">
        <v>58</v>
      </c>
      <c r="I759" s="156" t="s">
        <v>2286</v>
      </c>
      <c r="J759" s="200">
        <f t="shared" si="1"/>
        <v>6156.9673650000004</v>
      </c>
      <c r="K759" s="249">
        <v>817.17</v>
      </c>
    </row>
    <row r="760" spans="1:11" ht="90.75" thickBot="1">
      <c r="A760" s="162" t="s">
        <v>1212</v>
      </c>
      <c r="B760" s="158" t="s">
        <v>2295</v>
      </c>
      <c r="C760" s="164"/>
      <c r="D760" s="163" t="s">
        <v>10</v>
      </c>
      <c r="E760" s="156" t="s">
        <v>2285</v>
      </c>
      <c r="F760" s="171">
        <v>2094.1</v>
      </c>
      <c r="G760" s="163" t="s">
        <v>11</v>
      </c>
      <c r="H760" s="158" t="s">
        <v>58</v>
      </c>
      <c r="I760" s="156" t="s">
        <v>2286</v>
      </c>
      <c r="J760" s="200">
        <f t="shared" si="1"/>
        <v>2631.1227450000001</v>
      </c>
      <c r="K760" s="249">
        <v>349.21</v>
      </c>
    </row>
    <row r="761" spans="1:11" ht="95.25" customHeight="1" thickBot="1">
      <c r="A761" s="162" t="s">
        <v>1213</v>
      </c>
      <c r="B761" s="158" t="s">
        <v>2296</v>
      </c>
      <c r="C761" s="164"/>
      <c r="D761" s="163" t="s">
        <v>10</v>
      </c>
      <c r="E761" s="156" t="s">
        <v>2285</v>
      </c>
      <c r="F761" s="171">
        <v>11908.74</v>
      </c>
      <c r="G761" s="163" t="s">
        <v>11</v>
      </c>
      <c r="H761" s="158" t="s">
        <v>58</v>
      </c>
      <c r="I761" s="156" t="s">
        <v>2286</v>
      </c>
      <c r="J761" s="200">
        <f t="shared" si="1"/>
        <v>1602.5128050000001</v>
      </c>
      <c r="K761" s="249">
        <v>212.69</v>
      </c>
    </row>
    <row r="762" spans="1:11" ht="75.75" thickBot="1">
      <c r="A762" s="162" t="s">
        <v>1214</v>
      </c>
      <c r="B762" s="158" t="s">
        <v>2297</v>
      </c>
      <c r="C762" s="164"/>
      <c r="D762" s="163" t="s">
        <v>10</v>
      </c>
      <c r="E762" s="156" t="s">
        <v>835</v>
      </c>
      <c r="F762" s="171">
        <v>2156892.66</v>
      </c>
      <c r="G762" s="163" t="s">
        <v>11</v>
      </c>
      <c r="H762" s="158" t="s">
        <v>38</v>
      </c>
      <c r="I762" s="156" t="s">
        <v>2298</v>
      </c>
      <c r="J762" s="171">
        <v>2156892.66</v>
      </c>
      <c r="K762" s="249">
        <v>286268.84999999998</v>
      </c>
    </row>
    <row r="763" spans="1:11" ht="150.75" thickBot="1">
      <c r="A763" s="162" t="s">
        <v>1215</v>
      </c>
      <c r="B763" s="158" t="s">
        <v>2299</v>
      </c>
      <c r="C763" s="164"/>
      <c r="D763" s="163" t="s">
        <v>10</v>
      </c>
      <c r="E763" s="156" t="s">
        <v>2181</v>
      </c>
      <c r="F763" s="171">
        <v>5168140.43</v>
      </c>
      <c r="G763" s="163" t="s">
        <v>11</v>
      </c>
      <c r="H763" s="158" t="s">
        <v>14</v>
      </c>
      <c r="I763" s="156" t="s">
        <v>2223</v>
      </c>
      <c r="J763" s="200">
        <f t="shared" si="1"/>
        <v>5068981.8730950002</v>
      </c>
      <c r="K763" s="249">
        <v>672769.51</v>
      </c>
    </row>
    <row r="764" spans="1:11" ht="75.75" thickBot="1">
      <c r="A764" s="162" t="s">
        <v>1216</v>
      </c>
      <c r="B764" s="158" t="s">
        <v>2300</v>
      </c>
      <c r="C764" s="164"/>
      <c r="D764" s="163" t="s">
        <v>10</v>
      </c>
      <c r="E764" s="156" t="s">
        <v>2171</v>
      </c>
      <c r="F764" s="171">
        <v>78624</v>
      </c>
      <c r="G764" s="163" t="s">
        <v>11</v>
      </c>
      <c r="H764" s="158" t="s">
        <v>37</v>
      </c>
      <c r="I764" s="156" t="s">
        <v>2254</v>
      </c>
      <c r="J764" s="200">
        <f t="shared" si="1"/>
        <v>50401.661025000001</v>
      </c>
      <c r="K764" s="249">
        <v>6689.45</v>
      </c>
    </row>
    <row r="765" spans="1:11" ht="90.75" thickBot="1">
      <c r="A765" s="162" t="s">
        <v>1217</v>
      </c>
      <c r="B765" s="158" t="s">
        <v>2301</v>
      </c>
      <c r="C765" s="164"/>
      <c r="D765" s="163" t="s">
        <v>10</v>
      </c>
      <c r="E765" s="156" t="s">
        <v>2171</v>
      </c>
      <c r="F765" s="171">
        <v>69799.070000000007</v>
      </c>
      <c r="G765" s="163" t="s">
        <v>11</v>
      </c>
      <c r="H765" s="158" t="s">
        <v>37</v>
      </c>
      <c r="I765" s="156" t="s">
        <v>2254</v>
      </c>
      <c r="J765" s="200">
        <f t="shared" si="1"/>
        <v>62385.132585000007</v>
      </c>
      <c r="K765" s="249">
        <v>8279.93</v>
      </c>
    </row>
    <row r="766" spans="1:11" ht="75.75" thickBot="1">
      <c r="A766" s="162" t="s">
        <v>1218</v>
      </c>
      <c r="B766" s="158" t="s">
        <v>2302</v>
      </c>
      <c r="C766" s="164"/>
      <c r="D766" s="163" t="s">
        <v>10</v>
      </c>
      <c r="E766" s="156" t="s">
        <v>2171</v>
      </c>
      <c r="F766" s="171">
        <v>2583</v>
      </c>
      <c r="G766" s="163" t="s">
        <v>11</v>
      </c>
      <c r="H766" s="158" t="s">
        <v>37</v>
      </c>
      <c r="I766" s="156" t="s">
        <v>2254</v>
      </c>
      <c r="J766" s="171">
        <v>2583</v>
      </c>
      <c r="K766" s="249">
        <v>342.82</v>
      </c>
    </row>
    <row r="767" spans="1:11" ht="60.75" thickBot="1">
      <c r="A767" s="162" t="s">
        <v>1219</v>
      </c>
      <c r="B767" s="158" t="s">
        <v>2303</v>
      </c>
      <c r="C767" s="164"/>
      <c r="D767" s="163" t="s">
        <v>10</v>
      </c>
      <c r="E767" s="156" t="s">
        <v>838</v>
      </c>
      <c r="F767" s="171">
        <v>740380.31</v>
      </c>
      <c r="G767" s="163" t="s">
        <v>11</v>
      </c>
      <c r="H767" s="158" t="s">
        <v>38</v>
      </c>
      <c r="I767" s="156" t="s">
        <v>2304</v>
      </c>
      <c r="J767" s="171">
        <v>740380.31</v>
      </c>
      <c r="K767" s="249">
        <v>98265.35</v>
      </c>
    </row>
    <row r="768" spans="1:11" ht="75.75" thickBot="1">
      <c r="A768" s="162" t="s">
        <v>1220</v>
      </c>
      <c r="B768" s="158" t="s">
        <v>2305</v>
      </c>
      <c r="C768" s="164"/>
      <c r="D768" s="163" t="s">
        <v>10</v>
      </c>
      <c r="E768" s="156" t="s">
        <v>838</v>
      </c>
      <c r="F768" s="171">
        <v>137925.35999999999</v>
      </c>
      <c r="G768" s="163" t="s">
        <v>11</v>
      </c>
      <c r="H768" s="158" t="s">
        <v>538</v>
      </c>
      <c r="I768" s="156" t="s">
        <v>2304</v>
      </c>
      <c r="J768" s="200">
        <f t="shared" si="1"/>
        <v>24255.137745</v>
      </c>
      <c r="K768" s="249">
        <v>3219.21</v>
      </c>
    </row>
    <row r="769" spans="1:11" ht="90.75" thickBot="1">
      <c r="A769" s="162" t="s">
        <v>1221</v>
      </c>
      <c r="B769" s="158" t="s">
        <v>2306</v>
      </c>
      <c r="C769" s="164"/>
      <c r="D769" s="163" t="s">
        <v>10</v>
      </c>
      <c r="E769" s="156" t="s">
        <v>2174</v>
      </c>
      <c r="F769" s="171">
        <v>4042679.15</v>
      </c>
      <c r="G769" s="163" t="s">
        <v>11</v>
      </c>
      <c r="H769" s="158" t="s">
        <v>92</v>
      </c>
      <c r="I769" s="156" t="s">
        <v>2307</v>
      </c>
      <c r="J769" s="200">
        <f t="shared" si="1"/>
        <v>3810145.6414350001</v>
      </c>
      <c r="K769" s="249">
        <v>505693.23</v>
      </c>
    </row>
    <row r="770" spans="1:11" ht="75.75" thickBot="1">
      <c r="A770" s="162" t="s">
        <v>1222</v>
      </c>
      <c r="B770" s="158" t="s">
        <v>2308</v>
      </c>
      <c r="C770" s="164"/>
      <c r="D770" s="163" t="s">
        <v>10</v>
      </c>
      <c r="E770" s="156" t="s">
        <v>2309</v>
      </c>
      <c r="F770" s="171">
        <v>1134474.08</v>
      </c>
      <c r="G770" s="163" t="s">
        <v>11</v>
      </c>
      <c r="H770" s="158" t="s">
        <v>58</v>
      </c>
      <c r="I770" s="156" t="s">
        <v>2310</v>
      </c>
      <c r="J770" s="200">
        <f t="shared" si="1"/>
        <v>320728.82203500002</v>
      </c>
      <c r="K770" s="249">
        <v>42568.03</v>
      </c>
    </row>
    <row r="771" spans="1:11" ht="60.75" thickBot="1">
      <c r="A771" s="162" t="s">
        <v>1223</v>
      </c>
      <c r="B771" s="158" t="s">
        <v>2311</v>
      </c>
      <c r="C771" s="164"/>
      <c r="D771" s="163" t="s">
        <v>10</v>
      </c>
      <c r="E771" s="156" t="s">
        <v>2312</v>
      </c>
      <c r="F771" s="171">
        <v>214800.96</v>
      </c>
      <c r="G771" s="163" t="s">
        <v>11</v>
      </c>
      <c r="H771" s="158" t="s">
        <v>14</v>
      </c>
      <c r="I771" s="156" t="s">
        <v>922</v>
      </c>
      <c r="J771" s="200">
        <f t="shared" si="1"/>
        <v>0</v>
      </c>
      <c r="K771" s="249"/>
    </row>
    <row r="772" spans="1:11" ht="45.75" thickBot="1">
      <c r="A772" s="162" t="s">
        <v>1224</v>
      </c>
      <c r="B772" s="158" t="s">
        <v>2313</v>
      </c>
      <c r="C772" s="164" t="s">
        <v>2315</v>
      </c>
      <c r="D772" s="163" t="s">
        <v>25</v>
      </c>
      <c r="E772" s="156" t="s">
        <v>1902</v>
      </c>
      <c r="F772" s="171">
        <v>68558.75</v>
      </c>
      <c r="G772" s="163" t="s">
        <v>39</v>
      </c>
      <c r="H772" s="158" t="s">
        <v>2314</v>
      </c>
      <c r="I772" s="156" t="s">
        <v>2006</v>
      </c>
      <c r="J772" s="171">
        <v>68558.75</v>
      </c>
      <c r="K772" s="249"/>
    </row>
    <row r="773" spans="1:11" ht="75.75" thickBot="1">
      <c r="A773" s="162" t="s">
        <v>1225</v>
      </c>
      <c r="B773" s="158" t="s">
        <v>2316</v>
      </c>
      <c r="C773" s="164" t="s">
        <v>2317</v>
      </c>
      <c r="D773" s="163" t="s">
        <v>25</v>
      </c>
      <c r="E773" s="156" t="s">
        <v>810</v>
      </c>
      <c r="F773" s="171">
        <v>94287.5</v>
      </c>
      <c r="G773" s="163" t="s">
        <v>11</v>
      </c>
      <c r="H773" s="158" t="s">
        <v>2318</v>
      </c>
      <c r="I773" s="156" t="s">
        <v>2182</v>
      </c>
      <c r="J773" s="200">
        <f t="shared" si="1"/>
        <v>56606.397120000001</v>
      </c>
      <c r="K773" s="249">
        <v>7512.96</v>
      </c>
    </row>
    <row r="774" spans="1:11" ht="90.75" thickBot="1">
      <c r="A774" s="162" t="s">
        <v>1226</v>
      </c>
      <c r="B774" s="158" t="s">
        <v>2319</v>
      </c>
      <c r="C774" s="164" t="s">
        <v>2320</v>
      </c>
      <c r="D774" s="163" t="s">
        <v>25</v>
      </c>
      <c r="E774" s="156" t="s">
        <v>2206</v>
      </c>
      <c r="F774" s="171">
        <v>244947.5</v>
      </c>
      <c r="G774" s="163" t="s">
        <v>39</v>
      </c>
      <c r="H774" s="158" t="s">
        <v>42</v>
      </c>
      <c r="I774" s="156" t="s">
        <v>775</v>
      </c>
      <c r="J774" s="171">
        <v>244947.5</v>
      </c>
      <c r="K774" s="249"/>
    </row>
    <row r="775" spans="1:11" ht="60.75" thickBot="1">
      <c r="A775" s="162" t="s">
        <v>1227</v>
      </c>
      <c r="B775" s="158" t="s">
        <v>2321</v>
      </c>
      <c r="C775" s="164" t="s">
        <v>2322</v>
      </c>
      <c r="D775" s="163" t="s">
        <v>25</v>
      </c>
      <c r="E775" s="156" t="s">
        <v>772</v>
      </c>
      <c r="F775" s="171">
        <v>74750</v>
      </c>
      <c r="G775" s="163" t="s">
        <v>11</v>
      </c>
      <c r="H775" s="158" t="s">
        <v>2323</v>
      </c>
      <c r="I775" s="156" t="s">
        <v>2198</v>
      </c>
      <c r="J775" s="171">
        <v>74750</v>
      </c>
      <c r="K775" s="249"/>
    </row>
    <row r="776" spans="1:11" ht="60.75" thickBot="1">
      <c r="A776" s="162" t="s">
        <v>1228</v>
      </c>
      <c r="B776" s="158" t="s">
        <v>2324</v>
      </c>
      <c r="C776" s="164" t="s">
        <v>2325</v>
      </c>
      <c r="D776" s="163" t="s">
        <v>25</v>
      </c>
      <c r="E776" s="156" t="s">
        <v>772</v>
      </c>
      <c r="F776" s="171">
        <v>6825</v>
      </c>
      <c r="G776" s="163" t="s">
        <v>11</v>
      </c>
      <c r="H776" s="158" t="s">
        <v>37</v>
      </c>
      <c r="I776" s="156" t="s">
        <v>2198</v>
      </c>
      <c r="J776" s="200">
        <f t="shared" si="1"/>
        <v>1659.3982800000001</v>
      </c>
      <c r="K776" s="249">
        <v>220.24</v>
      </c>
    </row>
    <row r="777" spans="1:11" ht="45.75" thickBot="1">
      <c r="A777" s="162" t="s">
        <v>1229</v>
      </c>
      <c r="B777" s="158" t="s">
        <v>2326</v>
      </c>
      <c r="C777" s="164" t="s">
        <v>2327</v>
      </c>
      <c r="D777" s="163" t="s">
        <v>25</v>
      </c>
      <c r="E777" s="156" t="s">
        <v>2202</v>
      </c>
      <c r="F777" s="171">
        <v>23307</v>
      </c>
      <c r="G777" s="163" t="s">
        <v>11</v>
      </c>
      <c r="H777" s="158" t="s">
        <v>14</v>
      </c>
      <c r="I777" s="156" t="s">
        <v>2328</v>
      </c>
      <c r="J777" s="200">
        <f t="shared" si="1"/>
        <v>3945.5916149999998</v>
      </c>
      <c r="K777" s="249">
        <v>523.66999999999996</v>
      </c>
    </row>
    <row r="778" spans="1:11" ht="45.75" thickBot="1">
      <c r="A778" s="162" t="s">
        <v>1230</v>
      </c>
      <c r="B778" s="158" t="s">
        <v>2330</v>
      </c>
      <c r="C778" s="164" t="s">
        <v>2327</v>
      </c>
      <c r="D778" s="163" t="s">
        <v>25</v>
      </c>
      <c r="E778" s="156" t="s">
        <v>2202</v>
      </c>
      <c r="F778" s="171">
        <v>143460.5</v>
      </c>
      <c r="G778" s="163" t="s">
        <v>11</v>
      </c>
      <c r="H778" s="158" t="s">
        <v>1873</v>
      </c>
      <c r="I778" s="156" t="s">
        <v>2328</v>
      </c>
      <c r="J778" s="200">
        <f t="shared" si="1"/>
        <v>101047.063125</v>
      </c>
      <c r="K778" s="249">
        <v>13411.25</v>
      </c>
    </row>
    <row r="779" spans="1:11" ht="45.75" thickBot="1">
      <c r="A779" s="162" t="s">
        <v>1231</v>
      </c>
      <c r="B779" s="158" t="s">
        <v>2329</v>
      </c>
      <c r="C779" s="164" t="s">
        <v>2331</v>
      </c>
      <c r="D779" s="163" t="s">
        <v>25</v>
      </c>
      <c r="E779" s="156" t="s">
        <v>823</v>
      </c>
      <c r="F779" s="171">
        <v>33185.629999999997</v>
      </c>
      <c r="G779" s="163" t="s">
        <v>11</v>
      </c>
      <c r="H779" s="158" t="s">
        <v>1873</v>
      </c>
      <c r="I779" s="156" t="s">
        <v>917</v>
      </c>
      <c r="J779" s="200">
        <f t="shared" si="1"/>
        <v>14107.89918</v>
      </c>
      <c r="K779" s="249">
        <v>1872.44</v>
      </c>
    </row>
    <row r="780" spans="1:11" ht="45.75" thickBot="1">
      <c r="A780" s="162" t="s">
        <v>1232</v>
      </c>
      <c r="B780" s="158" t="s">
        <v>2332</v>
      </c>
      <c r="C780" s="164" t="s">
        <v>2331</v>
      </c>
      <c r="D780" s="163" t="s">
        <v>25</v>
      </c>
      <c r="E780" s="156" t="s">
        <v>2333</v>
      </c>
      <c r="F780" s="171">
        <v>38201</v>
      </c>
      <c r="G780" s="163" t="s">
        <v>11</v>
      </c>
      <c r="H780" s="158" t="s">
        <v>71</v>
      </c>
      <c r="I780" s="156" t="s">
        <v>2334</v>
      </c>
      <c r="J780" s="200">
        <f t="shared" si="1"/>
        <v>23092.489050000004</v>
      </c>
      <c r="K780" s="249">
        <v>3064.9</v>
      </c>
    </row>
    <row r="781" spans="1:11" ht="60.75" thickBot="1">
      <c r="A781" s="162" t="s">
        <v>1233</v>
      </c>
      <c r="B781" s="158" t="s">
        <v>2335</v>
      </c>
      <c r="C781" s="164" t="s">
        <v>2325</v>
      </c>
      <c r="D781" s="163" t="s">
        <v>25</v>
      </c>
      <c r="E781" s="156" t="s">
        <v>2333</v>
      </c>
      <c r="F781" s="171">
        <v>159594.6</v>
      </c>
      <c r="G781" s="163" t="s">
        <v>11</v>
      </c>
      <c r="H781" s="158" t="s">
        <v>27</v>
      </c>
      <c r="I781" s="156" t="s">
        <v>2334</v>
      </c>
      <c r="J781" s="200">
        <f t="shared" si="1"/>
        <v>139888.54080000002</v>
      </c>
      <c r="K781" s="249">
        <v>18566.400000000001</v>
      </c>
    </row>
    <row r="782" spans="1:11" ht="45.75" thickBot="1">
      <c r="A782" s="162" t="s">
        <v>1234</v>
      </c>
      <c r="B782" s="158" t="s">
        <v>2336</v>
      </c>
      <c r="C782" s="164" t="s">
        <v>2337</v>
      </c>
      <c r="D782" s="163" t="s">
        <v>25</v>
      </c>
      <c r="E782" s="156" t="s">
        <v>2333</v>
      </c>
      <c r="G782" s="163" t="s">
        <v>11</v>
      </c>
      <c r="H782" s="158" t="s">
        <v>2338</v>
      </c>
      <c r="I782" s="156" t="s">
        <v>2334</v>
      </c>
      <c r="J782" s="171">
        <v>87400</v>
      </c>
      <c r="K782" s="249"/>
    </row>
    <row r="783" spans="1:11" ht="45.75" thickBot="1">
      <c r="A783" s="162" t="s">
        <v>1235</v>
      </c>
      <c r="B783" s="158" t="s">
        <v>2346</v>
      </c>
      <c r="C783" s="164" t="s">
        <v>2347</v>
      </c>
      <c r="D783" s="163" t="s">
        <v>25</v>
      </c>
      <c r="E783" s="156" t="s">
        <v>2333</v>
      </c>
      <c r="F783" s="171">
        <v>61792.5</v>
      </c>
      <c r="G783" s="163" t="s">
        <v>11</v>
      </c>
      <c r="H783" s="158" t="s">
        <v>60</v>
      </c>
      <c r="I783" s="156" t="s">
        <v>2334</v>
      </c>
      <c r="J783" s="200">
        <f t="shared" si="1"/>
        <v>30872.839785</v>
      </c>
      <c r="K783" s="249">
        <v>4097.53</v>
      </c>
    </row>
    <row r="784" spans="1:11" ht="45.75" thickBot="1">
      <c r="A784" s="162" t="s">
        <v>2339</v>
      </c>
      <c r="B784" s="158" t="s">
        <v>2348</v>
      </c>
      <c r="C784" s="164" t="s">
        <v>2349</v>
      </c>
      <c r="D784" s="163" t="s">
        <v>25</v>
      </c>
      <c r="E784" s="156" t="s">
        <v>2350</v>
      </c>
      <c r="F784" s="171">
        <v>22791.25</v>
      </c>
      <c r="G784" s="163" t="s">
        <v>11</v>
      </c>
      <c r="H784" s="158" t="s">
        <v>14</v>
      </c>
      <c r="I784" s="156" t="s">
        <v>2351</v>
      </c>
      <c r="J784" s="200">
        <f t="shared" si="1"/>
        <v>12442.322610000001</v>
      </c>
      <c r="K784" s="249">
        <v>1651.38</v>
      </c>
    </row>
    <row r="785" spans="1:11" ht="45.75" thickBot="1">
      <c r="A785" s="162" t="s">
        <v>2340</v>
      </c>
      <c r="B785" s="158" t="s">
        <v>2352</v>
      </c>
      <c r="C785" s="164" t="s">
        <v>2331</v>
      </c>
      <c r="D785" s="163" t="s">
        <v>25</v>
      </c>
      <c r="E785" s="156" t="s">
        <v>819</v>
      </c>
      <c r="F785" s="171">
        <v>3513.75</v>
      </c>
      <c r="G785" s="163" t="s">
        <v>11</v>
      </c>
      <c r="H785" s="158" t="s">
        <v>58</v>
      </c>
      <c r="I785" s="156" t="s">
        <v>2353</v>
      </c>
      <c r="J785" s="171">
        <v>3513.75</v>
      </c>
      <c r="K785" s="249"/>
    </row>
    <row r="786" spans="1:11" ht="45.75" thickBot="1">
      <c r="A786" s="162" t="s">
        <v>2341</v>
      </c>
      <c r="B786" s="158" t="s">
        <v>2354</v>
      </c>
      <c r="C786" s="164" t="s">
        <v>2355</v>
      </c>
      <c r="D786" s="163" t="s">
        <v>25</v>
      </c>
      <c r="E786" s="156" t="s">
        <v>2356</v>
      </c>
      <c r="F786" s="171">
        <v>117315</v>
      </c>
      <c r="G786" s="163" t="s">
        <v>11</v>
      </c>
      <c r="H786" s="158" t="s">
        <v>265</v>
      </c>
      <c r="I786" s="156" t="s">
        <v>2357</v>
      </c>
      <c r="J786" s="200">
        <f t="shared" si="1"/>
        <v>61689.773580000008</v>
      </c>
      <c r="K786" s="249">
        <v>8187.64</v>
      </c>
    </row>
    <row r="787" spans="1:11" ht="60.75" thickBot="1">
      <c r="A787" s="162" t="s">
        <v>2342</v>
      </c>
      <c r="B787" s="158" t="s">
        <v>2358</v>
      </c>
      <c r="C787" s="164" t="s">
        <v>2359</v>
      </c>
      <c r="D787" s="163" t="s">
        <v>25</v>
      </c>
      <c r="E787" s="156" t="s">
        <v>2356</v>
      </c>
      <c r="F787" s="171">
        <v>58125</v>
      </c>
      <c r="G787" s="163" t="s">
        <v>11</v>
      </c>
      <c r="H787" s="158" t="s">
        <v>827</v>
      </c>
      <c r="I787" s="156" t="s">
        <v>2357</v>
      </c>
      <c r="J787" s="171">
        <v>58125</v>
      </c>
      <c r="K787" s="249"/>
    </row>
    <row r="788" spans="1:11" ht="45.75" thickBot="1">
      <c r="A788" s="162" t="s">
        <v>2343</v>
      </c>
      <c r="B788" s="158" t="s">
        <v>2360</v>
      </c>
      <c r="C788" s="164" t="s">
        <v>2349</v>
      </c>
      <c r="D788" s="163" t="s">
        <v>25</v>
      </c>
      <c r="E788" s="156" t="s">
        <v>823</v>
      </c>
      <c r="F788" s="171">
        <v>13581.25</v>
      </c>
      <c r="G788" s="163" t="s">
        <v>11</v>
      </c>
      <c r="H788" s="158" t="s">
        <v>562</v>
      </c>
      <c r="I788" s="156" t="s">
        <v>917</v>
      </c>
      <c r="J788" s="200">
        <f t="shared" si="1"/>
        <v>10674.72891</v>
      </c>
      <c r="K788" s="249">
        <v>1416.78</v>
      </c>
    </row>
    <row r="789" spans="1:11" ht="60.75" thickBot="1">
      <c r="A789" s="162" t="s">
        <v>2344</v>
      </c>
      <c r="B789" s="158" t="s">
        <v>2361</v>
      </c>
      <c r="C789" s="164" t="s">
        <v>2362</v>
      </c>
      <c r="D789" s="163" t="s">
        <v>25</v>
      </c>
      <c r="E789" s="156" t="s">
        <v>2356</v>
      </c>
      <c r="F789" s="171">
        <v>112500</v>
      </c>
      <c r="G789" s="163" t="s">
        <v>11</v>
      </c>
      <c r="H789" s="158" t="s">
        <v>37</v>
      </c>
      <c r="I789" s="156" t="s">
        <v>2357</v>
      </c>
      <c r="J789" s="171">
        <v>112500</v>
      </c>
      <c r="K789" s="249"/>
    </row>
    <row r="790" spans="1:11" ht="45.75" thickBot="1">
      <c r="A790" s="162" t="s">
        <v>2345</v>
      </c>
      <c r="B790" s="158" t="s">
        <v>2363</v>
      </c>
      <c r="C790" s="164" t="s">
        <v>2364</v>
      </c>
      <c r="D790" s="163" t="s">
        <v>25</v>
      </c>
      <c r="E790" s="156" t="s">
        <v>704</v>
      </c>
      <c r="F790" s="171">
        <v>156435</v>
      </c>
      <c r="G790" s="163" t="s">
        <v>11</v>
      </c>
      <c r="H790" s="158" t="s">
        <v>2365</v>
      </c>
      <c r="I790" s="156" t="s">
        <v>2366</v>
      </c>
      <c r="J790" s="171">
        <v>156435</v>
      </c>
      <c r="K790" s="249"/>
    </row>
    <row r="791" spans="1:11" ht="60.75" thickBot="1">
      <c r="A791" s="162" t="s">
        <v>2373</v>
      </c>
      <c r="B791" s="158" t="s">
        <v>2367</v>
      </c>
      <c r="C791" s="164" t="s">
        <v>2368</v>
      </c>
      <c r="D791" s="163" t="s">
        <v>25</v>
      </c>
      <c r="E791" s="156" t="s">
        <v>2369</v>
      </c>
      <c r="F791" s="171">
        <v>187320</v>
      </c>
      <c r="G791" s="163" t="s">
        <v>11</v>
      </c>
      <c r="H791" s="158" t="s">
        <v>1973</v>
      </c>
      <c r="I791" s="156" t="s">
        <v>2370</v>
      </c>
      <c r="J791" s="200">
        <f t="shared" si="1"/>
        <v>187244.68158</v>
      </c>
      <c r="K791" s="249">
        <v>24851.64</v>
      </c>
    </row>
    <row r="792" spans="1:11" ht="45.75" thickBot="1">
      <c r="A792" s="162" t="s">
        <v>2374</v>
      </c>
      <c r="B792" s="158" t="s">
        <v>2371</v>
      </c>
      <c r="C792" s="164" t="s">
        <v>2372</v>
      </c>
      <c r="D792" s="163" t="s">
        <v>25</v>
      </c>
      <c r="E792" s="156" t="s">
        <v>2117</v>
      </c>
      <c r="F792" s="171">
        <v>210000</v>
      </c>
      <c r="G792" s="163" t="s">
        <v>11</v>
      </c>
      <c r="H792" s="158" t="s">
        <v>59</v>
      </c>
      <c r="I792" s="156" t="s">
        <v>1755</v>
      </c>
      <c r="J792" s="171">
        <v>210000</v>
      </c>
      <c r="K792" s="249"/>
    </row>
    <row r="793" spans="1:11" ht="60.75" thickBot="1">
      <c r="A793" s="162" t="s">
        <v>2375</v>
      </c>
      <c r="B793" s="158" t="s">
        <v>2380</v>
      </c>
      <c r="C793" s="164" t="s">
        <v>2381</v>
      </c>
      <c r="D793" s="163" t="s">
        <v>25</v>
      </c>
      <c r="E793" s="156" t="s">
        <v>2382</v>
      </c>
      <c r="F793" s="171">
        <v>247500</v>
      </c>
      <c r="G793" s="163" t="s">
        <v>2383</v>
      </c>
      <c r="H793" s="158" t="s">
        <v>96</v>
      </c>
      <c r="I793" s="156" t="s">
        <v>1739</v>
      </c>
      <c r="J793" s="171">
        <v>247500</v>
      </c>
      <c r="K793" s="249"/>
    </row>
    <row r="794" spans="1:11" ht="90.75" thickBot="1">
      <c r="A794" s="162" t="s">
        <v>2376</v>
      </c>
      <c r="B794" s="158" t="s">
        <v>2384</v>
      </c>
      <c r="C794" s="164" t="s">
        <v>2385</v>
      </c>
      <c r="D794" s="163" t="s">
        <v>25</v>
      </c>
      <c r="E794" s="156" t="s">
        <v>2117</v>
      </c>
      <c r="F794" s="171">
        <v>43549.15</v>
      </c>
      <c r="G794" s="163" t="s">
        <v>11</v>
      </c>
      <c r="H794" s="158" t="s">
        <v>2386</v>
      </c>
      <c r="I794" s="156" t="s">
        <v>1755</v>
      </c>
      <c r="J794" s="200">
        <f t="shared" si="1"/>
        <v>40746.349965000001</v>
      </c>
      <c r="K794" s="249">
        <v>5407.97</v>
      </c>
    </row>
    <row r="795" spans="1:11" ht="90.75" thickBot="1">
      <c r="A795" s="162" t="s">
        <v>2377</v>
      </c>
      <c r="B795" s="158" t="s">
        <v>2387</v>
      </c>
      <c r="C795" s="164" t="s">
        <v>2385</v>
      </c>
      <c r="D795" s="163" t="s">
        <v>25</v>
      </c>
      <c r="E795" s="156" t="s">
        <v>2369</v>
      </c>
      <c r="F795" s="171">
        <v>49486.1</v>
      </c>
      <c r="G795" s="163" t="s">
        <v>11</v>
      </c>
      <c r="H795" s="158" t="s">
        <v>107</v>
      </c>
      <c r="I795" s="156" t="s">
        <v>2370</v>
      </c>
      <c r="J795" s="200">
        <f t="shared" si="1"/>
        <v>28945.288649999999</v>
      </c>
      <c r="K795" s="249">
        <v>3841.7</v>
      </c>
    </row>
    <row r="796" spans="1:11" ht="45.75" thickBot="1">
      <c r="A796" s="162" t="s">
        <v>2378</v>
      </c>
      <c r="B796" s="158" t="s">
        <v>2388</v>
      </c>
      <c r="C796" s="164" t="s">
        <v>2331</v>
      </c>
      <c r="D796" s="163" t="s">
        <v>25</v>
      </c>
      <c r="E796" s="156" t="s">
        <v>2382</v>
      </c>
      <c r="F796" s="171">
        <v>57386.37</v>
      </c>
      <c r="G796" s="163" t="s">
        <v>11</v>
      </c>
      <c r="H796" s="158" t="s">
        <v>2119</v>
      </c>
      <c r="I796" s="156" t="s">
        <v>2389</v>
      </c>
      <c r="J796" s="200">
        <f t="shared" si="1"/>
        <v>23246.042160000005</v>
      </c>
      <c r="K796" s="249">
        <v>3085.28</v>
      </c>
    </row>
    <row r="797" spans="1:11" ht="60.75" thickBot="1">
      <c r="A797" s="162" t="s">
        <v>2379</v>
      </c>
      <c r="B797" s="158" t="s">
        <v>2391</v>
      </c>
      <c r="C797" s="164" t="s">
        <v>2392</v>
      </c>
      <c r="D797" s="163" t="s">
        <v>25</v>
      </c>
      <c r="E797" s="156" t="s">
        <v>2171</v>
      </c>
      <c r="F797" s="171">
        <v>120000</v>
      </c>
      <c r="G797" s="163" t="s">
        <v>11</v>
      </c>
      <c r="H797" s="158" t="s">
        <v>2390</v>
      </c>
      <c r="I797" s="156" t="s">
        <v>2254</v>
      </c>
      <c r="J797" s="200">
        <f t="shared" si="1"/>
        <v>115253.28753</v>
      </c>
      <c r="K797" s="249">
        <v>15296.74</v>
      </c>
    </row>
    <row r="798" spans="1:11" ht="45.75" thickBot="1">
      <c r="A798" s="162" t="s">
        <v>2397</v>
      </c>
      <c r="B798" s="158" t="s">
        <v>2393</v>
      </c>
      <c r="C798" s="164" t="s">
        <v>2394</v>
      </c>
      <c r="D798" s="163" t="s">
        <v>25</v>
      </c>
      <c r="E798" s="156" t="s">
        <v>2369</v>
      </c>
      <c r="F798" s="171">
        <v>39570.300000000003</v>
      </c>
      <c r="G798" s="163" t="s">
        <v>11</v>
      </c>
      <c r="H798" s="158" t="s">
        <v>85</v>
      </c>
      <c r="I798" s="156" t="s">
        <v>2370</v>
      </c>
      <c r="J798" s="200">
        <f t="shared" si="1"/>
        <v>3433.0949249999999</v>
      </c>
      <c r="K798" s="249">
        <v>455.65</v>
      </c>
    </row>
    <row r="799" spans="1:11" ht="45.75" thickBot="1">
      <c r="A799" s="162" t="s">
        <v>2398</v>
      </c>
      <c r="B799" s="158" t="s">
        <v>2395</v>
      </c>
      <c r="C799" s="164" t="s">
        <v>2394</v>
      </c>
      <c r="D799" s="163" t="s">
        <v>25</v>
      </c>
      <c r="E799" s="156" t="s">
        <v>2078</v>
      </c>
      <c r="F799" s="171">
        <v>92421</v>
      </c>
      <c r="G799" s="163" t="s">
        <v>11</v>
      </c>
      <c r="H799" s="158" t="s">
        <v>734</v>
      </c>
      <c r="I799" s="156" t="s">
        <v>2396</v>
      </c>
      <c r="J799" s="171">
        <v>92421</v>
      </c>
      <c r="K799" s="249"/>
    </row>
    <row r="800" spans="1:11" ht="45.75" thickBot="1">
      <c r="A800" s="162" t="s">
        <v>2399</v>
      </c>
      <c r="B800" s="158" t="s">
        <v>2402</v>
      </c>
      <c r="C800" s="164" t="s">
        <v>2364</v>
      </c>
      <c r="D800" s="163" t="s">
        <v>25</v>
      </c>
      <c r="E800" s="156" t="s">
        <v>2078</v>
      </c>
      <c r="F800" s="171">
        <v>90093.39</v>
      </c>
      <c r="G800" s="163" t="s">
        <v>11</v>
      </c>
      <c r="H800" s="158" t="s">
        <v>602</v>
      </c>
      <c r="I800" s="156" t="s">
        <v>2396</v>
      </c>
      <c r="J800" s="171">
        <v>90093.39</v>
      </c>
      <c r="K800" s="249"/>
    </row>
    <row r="801" spans="1:11" ht="45.75" thickBot="1">
      <c r="A801" s="162" t="s">
        <v>2400</v>
      </c>
      <c r="B801" s="158" t="s">
        <v>2403</v>
      </c>
      <c r="C801" s="164" t="s">
        <v>2404</v>
      </c>
      <c r="D801" s="163" t="s">
        <v>25</v>
      </c>
      <c r="E801" s="156" t="s">
        <v>835</v>
      </c>
      <c r="F801" s="171">
        <v>111937.5</v>
      </c>
      <c r="G801" s="163" t="s">
        <v>102</v>
      </c>
      <c r="H801" s="158" t="s">
        <v>96</v>
      </c>
      <c r="I801" s="156" t="s">
        <v>2405</v>
      </c>
      <c r="J801" s="171">
        <v>111937.5</v>
      </c>
      <c r="K801" s="249"/>
    </row>
    <row r="802" spans="1:11" ht="45.75" thickBot="1">
      <c r="A802" s="162" t="s">
        <v>2401</v>
      </c>
      <c r="B802" s="158" t="s">
        <v>2406</v>
      </c>
      <c r="C802" s="164" t="s">
        <v>2407</v>
      </c>
      <c r="D802" s="163" t="s">
        <v>25</v>
      </c>
      <c r="E802" s="156" t="s">
        <v>838</v>
      </c>
      <c r="F802" s="171">
        <v>85000</v>
      </c>
      <c r="G802" s="163" t="s">
        <v>2408</v>
      </c>
      <c r="H802" s="158" t="s">
        <v>2409</v>
      </c>
      <c r="I802" s="156" t="s">
        <v>1684</v>
      </c>
      <c r="J802" s="200">
        <f t="shared" si="1"/>
        <v>0</v>
      </c>
      <c r="K802" s="249"/>
    </row>
    <row r="803" spans="1:11" ht="45.75" thickBot="1">
      <c r="A803" s="162" t="s">
        <v>2413</v>
      </c>
      <c r="B803" s="158" t="s">
        <v>2410</v>
      </c>
      <c r="C803" s="164" t="s">
        <v>2411</v>
      </c>
      <c r="D803" s="163" t="s">
        <v>25</v>
      </c>
      <c r="E803" s="156" t="s">
        <v>845</v>
      </c>
      <c r="F803" s="159">
        <v>83672.75</v>
      </c>
      <c r="G803" s="163" t="s">
        <v>11</v>
      </c>
      <c r="H803" s="158" t="s">
        <v>1873</v>
      </c>
      <c r="I803" s="158" t="s">
        <v>2412</v>
      </c>
      <c r="J803" s="200">
        <f t="shared" si="1"/>
        <v>50212.469730000004</v>
      </c>
      <c r="K803" s="249">
        <v>6664.34</v>
      </c>
    </row>
    <row r="804" spans="1:11" ht="60.75" thickBot="1">
      <c r="A804" s="162" t="s">
        <v>2414</v>
      </c>
      <c r="B804" s="158" t="s">
        <v>1900</v>
      </c>
      <c r="C804" s="164" t="s">
        <v>2187</v>
      </c>
      <c r="D804" s="163" t="s">
        <v>10</v>
      </c>
      <c r="E804" s="156" t="s">
        <v>763</v>
      </c>
      <c r="F804" s="159">
        <v>457500</v>
      </c>
      <c r="G804" s="163" t="s">
        <v>730</v>
      </c>
      <c r="H804" s="158" t="s">
        <v>1856</v>
      </c>
      <c r="I804" s="158" t="s">
        <v>1901</v>
      </c>
      <c r="J804" s="200">
        <f t="shared" si="1"/>
        <v>0</v>
      </c>
      <c r="K804" s="249"/>
    </row>
    <row r="805" spans="1:11" ht="60.75" thickBot="1">
      <c r="A805" s="162" t="s">
        <v>2415</v>
      </c>
      <c r="B805" s="158" t="s">
        <v>2423</v>
      </c>
      <c r="C805" s="164" t="s">
        <v>692</v>
      </c>
      <c r="D805" s="163" t="s">
        <v>10</v>
      </c>
      <c r="E805" s="156" t="s">
        <v>1902</v>
      </c>
      <c r="F805" s="170">
        <v>30372.85</v>
      </c>
      <c r="G805" s="163" t="s">
        <v>66</v>
      </c>
      <c r="H805" s="158" t="s">
        <v>708</v>
      </c>
      <c r="I805" s="156" t="s">
        <v>702</v>
      </c>
      <c r="J805" s="200">
        <f t="shared" si="1"/>
        <v>0</v>
      </c>
      <c r="K805" s="249"/>
    </row>
    <row r="806" spans="1:11" ht="60.75" thickBot="1">
      <c r="A806" s="162" t="s">
        <v>2416</v>
      </c>
      <c r="B806" s="158" t="s">
        <v>2424</v>
      </c>
      <c r="C806" s="164" t="s">
        <v>692</v>
      </c>
      <c r="D806" s="163" t="s">
        <v>10</v>
      </c>
      <c r="E806" s="156" t="s">
        <v>1731</v>
      </c>
      <c r="F806" s="159">
        <v>88942.6</v>
      </c>
      <c r="G806" s="163" t="s">
        <v>66</v>
      </c>
      <c r="H806" s="158" t="s">
        <v>699</v>
      </c>
      <c r="I806" s="158" t="s">
        <v>700</v>
      </c>
      <c r="J806" s="196">
        <v>88942.6</v>
      </c>
      <c r="K806" s="249"/>
    </row>
    <row r="807" spans="1:11" ht="60.75" thickBot="1">
      <c r="A807" s="162" t="s">
        <v>2417</v>
      </c>
      <c r="B807" s="158" t="s">
        <v>2425</v>
      </c>
      <c r="C807" s="164" t="s">
        <v>692</v>
      </c>
      <c r="D807" s="163" t="s">
        <v>10</v>
      </c>
      <c r="E807" s="156" t="s">
        <v>770</v>
      </c>
      <c r="F807" s="159">
        <v>3885</v>
      </c>
      <c r="G807" s="163" t="s">
        <v>66</v>
      </c>
      <c r="H807" s="158" t="s">
        <v>716</v>
      </c>
      <c r="I807" s="158" t="s">
        <v>732</v>
      </c>
      <c r="J807" s="196">
        <v>3885</v>
      </c>
      <c r="K807" s="249"/>
    </row>
    <row r="808" spans="1:11" ht="75.75" thickBot="1">
      <c r="A808" s="162" t="s">
        <v>2418</v>
      </c>
      <c r="B808" s="158" t="s">
        <v>2426</v>
      </c>
      <c r="C808" s="164" t="s">
        <v>1764</v>
      </c>
      <c r="D808" s="163" t="s">
        <v>10</v>
      </c>
      <c r="E808" s="156" t="s">
        <v>772</v>
      </c>
      <c r="F808" s="159" t="s">
        <v>30</v>
      </c>
      <c r="G808" s="163" t="s">
        <v>730</v>
      </c>
      <c r="H808" s="158" t="s">
        <v>51</v>
      </c>
      <c r="I808" s="158" t="s">
        <v>1814</v>
      </c>
      <c r="J808" s="200">
        <f t="shared" ref="J808:J871" si="2">K808*7.5345</f>
        <v>0</v>
      </c>
      <c r="K808" s="249"/>
    </row>
    <row r="809" spans="1:11" ht="60.75" thickBot="1">
      <c r="A809" s="162" t="s">
        <v>2419</v>
      </c>
      <c r="B809" s="158" t="s">
        <v>2427</v>
      </c>
      <c r="C809" s="164" t="s">
        <v>692</v>
      </c>
      <c r="D809" s="163" t="s">
        <v>10</v>
      </c>
      <c r="E809" s="156" t="s">
        <v>768</v>
      </c>
      <c r="F809" s="159">
        <v>15508.91</v>
      </c>
      <c r="G809" s="163" t="s">
        <v>66</v>
      </c>
      <c r="H809" s="158" t="s">
        <v>736</v>
      </c>
      <c r="I809" s="158" t="s">
        <v>737</v>
      </c>
      <c r="J809" s="196">
        <v>15508.91</v>
      </c>
      <c r="K809" s="249"/>
    </row>
    <row r="810" spans="1:11" ht="60.75" thickBot="1">
      <c r="A810" s="162" t="s">
        <v>2420</v>
      </c>
      <c r="B810" s="158" t="s">
        <v>2428</v>
      </c>
      <c r="C810" s="164" t="s">
        <v>692</v>
      </c>
      <c r="D810" s="163" t="s">
        <v>10</v>
      </c>
      <c r="E810" s="156" t="s">
        <v>828</v>
      </c>
      <c r="F810" s="159">
        <v>69489.56</v>
      </c>
      <c r="G810" s="163" t="s">
        <v>66</v>
      </c>
      <c r="H810" s="158" t="s">
        <v>44</v>
      </c>
      <c r="I810" s="158" t="s">
        <v>917</v>
      </c>
      <c r="J810" s="196">
        <v>69489.56</v>
      </c>
      <c r="K810" s="249"/>
    </row>
    <row r="811" spans="1:11" ht="60.75" thickBot="1">
      <c r="A811" s="162" t="s">
        <v>2421</v>
      </c>
      <c r="B811" s="158" t="s">
        <v>2436</v>
      </c>
      <c r="C811" s="164" t="s">
        <v>692</v>
      </c>
      <c r="D811" s="163" t="s">
        <v>10</v>
      </c>
      <c r="E811" s="156" t="s">
        <v>2220</v>
      </c>
      <c r="F811" s="159">
        <v>58497.45</v>
      </c>
      <c r="G811" s="163" t="s">
        <v>66</v>
      </c>
      <c r="H811" s="158" t="s">
        <v>687</v>
      </c>
      <c r="I811" s="158" t="s">
        <v>693</v>
      </c>
      <c r="J811" s="196">
        <v>58497.45</v>
      </c>
      <c r="K811" s="249"/>
    </row>
    <row r="812" spans="1:11" ht="60.75" thickBot="1">
      <c r="A812" s="162" t="s">
        <v>2422</v>
      </c>
      <c r="B812" s="158" t="s">
        <v>2431</v>
      </c>
      <c r="C812" s="164" t="s">
        <v>2429</v>
      </c>
      <c r="D812" s="163" t="s">
        <v>10</v>
      </c>
      <c r="E812" s="156" t="s">
        <v>2217</v>
      </c>
      <c r="F812" s="159">
        <v>343224</v>
      </c>
      <c r="G812" s="163" t="s">
        <v>66</v>
      </c>
      <c r="H812" s="158" t="s">
        <v>58</v>
      </c>
      <c r="I812" s="158" t="s">
        <v>2430</v>
      </c>
      <c r="J812" s="200">
        <f t="shared" si="2"/>
        <v>0</v>
      </c>
      <c r="K812" s="249"/>
    </row>
    <row r="813" spans="1:11" ht="60.75" thickBot="1">
      <c r="A813" s="162" t="s">
        <v>2434</v>
      </c>
      <c r="B813" s="158" t="s">
        <v>2432</v>
      </c>
      <c r="C813" s="164" t="s">
        <v>2429</v>
      </c>
      <c r="D813" s="163" t="s">
        <v>10</v>
      </c>
      <c r="E813" s="156" t="s">
        <v>2181</v>
      </c>
      <c r="F813" s="159">
        <v>293492.40000000002</v>
      </c>
      <c r="G813" s="163" t="s">
        <v>66</v>
      </c>
      <c r="H813" s="158" t="s">
        <v>15</v>
      </c>
      <c r="I813" s="158" t="s">
        <v>2433</v>
      </c>
      <c r="J813" s="200">
        <f t="shared" si="2"/>
        <v>0</v>
      </c>
      <c r="K813" s="249"/>
    </row>
    <row r="814" spans="1:11" ht="60.75" thickBot="1">
      <c r="A814" s="162" t="s">
        <v>2435</v>
      </c>
      <c r="B814" s="158" t="s">
        <v>2441</v>
      </c>
      <c r="C814" s="164" t="s">
        <v>1872</v>
      </c>
      <c r="D814" s="163" t="s">
        <v>10</v>
      </c>
      <c r="E814" s="156" t="s">
        <v>762</v>
      </c>
      <c r="F814" s="159">
        <v>35925.85</v>
      </c>
      <c r="G814" s="163" t="s">
        <v>66</v>
      </c>
      <c r="H814" s="158" t="s">
        <v>1873</v>
      </c>
      <c r="I814" s="158" t="s">
        <v>1874</v>
      </c>
      <c r="J814" s="200">
        <f t="shared" si="2"/>
        <v>0</v>
      </c>
      <c r="K814" s="249"/>
    </row>
    <row r="815" spans="1:11" ht="75.75" thickBot="1">
      <c r="A815" s="162" t="s">
        <v>2444</v>
      </c>
      <c r="B815" s="158" t="s">
        <v>2442</v>
      </c>
      <c r="C815" s="164" t="s">
        <v>1749</v>
      </c>
      <c r="D815" s="163" t="s">
        <v>10</v>
      </c>
      <c r="E815" s="156" t="s">
        <v>2230</v>
      </c>
      <c r="F815" s="159">
        <v>15644</v>
      </c>
      <c r="G815" s="163" t="s">
        <v>66</v>
      </c>
      <c r="H815" s="158" t="s">
        <v>265</v>
      </c>
      <c r="I815" s="158" t="s">
        <v>1803</v>
      </c>
      <c r="J815" s="200">
        <f t="shared" si="2"/>
        <v>0</v>
      </c>
      <c r="K815" s="249"/>
    </row>
    <row r="816" spans="1:11" ht="45.75" thickBot="1">
      <c r="A816" s="162" t="s">
        <v>2446</v>
      </c>
      <c r="B816" s="158" t="s">
        <v>2452</v>
      </c>
      <c r="C816" s="164" t="s">
        <v>2454</v>
      </c>
      <c r="D816" s="163" t="s">
        <v>25</v>
      </c>
      <c r="E816" s="156" t="s">
        <v>2451</v>
      </c>
      <c r="F816" s="171">
        <v>31162.5</v>
      </c>
      <c r="G816" s="163" t="s">
        <v>11</v>
      </c>
      <c r="H816" s="158" t="s">
        <v>844</v>
      </c>
      <c r="I816" s="156" t="s">
        <v>2453</v>
      </c>
      <c r="J816" s="200">
        <f t="shared" si="2"/>
        <v>4465.0200450000002</v>
      </c>
      <c r="K816" s="249">
        <v>592.61</v>
      </c>
    </row>
    <row r="817" spans="1:11" ht="90.75" thickBot="1">
      <c r="A817" s="162" t="s">
        <v>2447</v>
      </c>
      <c r="B817" s="158" t="s">
        <v>2455</v>
      </c>
      <c r="C817" s="164"/>
      <c r="D817" s="163" t="s">
        <v>10</v>
      </c>
      <c r="E817" s="156" t="s">
        <v>2234</v>
      </c>
      <c r="F817" s="170" t="s">
        <v>30</v>
      </c>
      <c r="G817" s="163" t="s">
        <v>11</v>
      </c>
      <c r="H817" s="158" t="s">
        <v>2283</v>
      </c>
      <c r="I817" s="156" t="s">
        <v>2254</v>
      </c>
      <c r="J817" s="200">
        <f t="shared" si="2"/>
        <v>0</v>
      </c>
      <c r="K817" s="249"/>
    </row>
    <row r="818" spans="1:11" ht="45.75" thickBot="1">
      <c r="A818" s="162" t="s">
        <v>2448</v>
      </c>
      <c r="B818" s="158" t="s">
        <v>2456</v>
      </c>
      <c r="C818" s="164" t="s">
        <v>2457</v>
      </c>
      <c r="D818" s="163" t="s">
        <v>10</v>
      </c>
      <c r="E818" s="156" t="s">
        <v>2458</v>
      </c>
      <c r="F818" s="171">
        <v>746140</v>
      </c>
      <c r="G818" s="163" t="s">
        <v>39</v>
      </c>
      <c r="H818" s="158" t="s">
        <v>42</v>
      </c>
      <c r="I818" s="156" t="s">
        <v>2461</v>
      </c>
      <c r="J818" s="171">
        <v>746140</v>
      </c>
      <c r="K818" s="249"/>
    </row>
    <row r="819" spans="1:11" s="186" customFormat="1" ht="60.75" thickBot="1">
      <c r="A819" s="197" t="s">
        <v>2449</v>
      </c>
      <c r="B819" s="195" t="s">
        <v>2735</v>
      </c>
      <c r="C819" s="199" t="s">
        <v>2392</v>
      </c>
      <c r="D819" s="198" t="s">
        <v>25</v>
      </c>
      <c r="E819" s="194" t="s">
        <v>860</v>
      </c>
      <c r="F819" s="170" t="s">
        <v>30</v>
      </c>
      <c r="G819" s="198" t="s">
        <v>2736</v>
      </c>
      <c r="H819" s="202" t="s">
        <v>2390</v>
      </c>
      <c r="I819" s="194" t="s">
        <v>2706</v>
      </c>
      <c r="J819" s="200">
        <f t="shared" si="2"/>
        <v>0</v>
      </c>
      <c r="K819" s="249"/>
    </row>
    <row r="820" spans="1:11" ht="45.75" thickBot="1">
      <c r="A820" s="197" t="s">
        <v>2450</v>
      </c>
      <c r="B820" s="158" t="s">
        <v>2459</v>
      </c>
      <c r="C820" s="164" t="s">
        <v>2460</v>
      </c>
      <c r="D820" s="163" t="s">
        <v>25</v>
      </c>
      <c r="E820" s="156" t="s">
        <v>854</v>
      </c>
      <c r="F820" s="171">
        <v>58234.29</v>
      </c>
      <c r="G820" s="163" t="s">
        <v>11</v>
      </c>
      <c r="H820" s="178" t="s">
        <v>850</v>
      </c>
      <c r="I820" s="156" t="s">
        <v>2462</v>
      </c>
      <c r="J820" s="200">
        <f t="shared" si="2"/>
        <v>37957.680825000003</v>
      </c>
      <c r="K820" s="249">
        <v>5037.8500000000004</v>
      </c>
    </row>
    <row r="821" spans="1:11" ht="45.75" thickBot="1">
      <c r="A821" s="197" t="s">
        <v>2464</v>
      </c>
      <c r="B821" s="158" t="s">
        <v>2463</v>
      </c>
      <c r="C821" s="164" t="s">
        <v>2460</v>
      </c>
      <c r="D821" s="163" t="s">
        <v>25</v>
      </c>
      <c r="E821" s="156" t="s">
        <v>854</v>
      </c>
      <c r="F821" s="171">
        <v>60999.44</v>
      </c>
      <c r="G821" s="163" t="s">
        <v>11</v>
      </c>
      <c r="H821" s="158" t="s">
        <v>1876</v>
      </c>
      <c r="I821" s="156" t="s">
        <v>2462</v>
      </c>
      <c r="J821" s="200">
        <f t="shared" si="2"/>
        <v>48980.578980000006</v>
      </c>
      <c r="K821" s="249">
        <v>6500.84</v>
      </c>
    </row>
    <row r="822" spans="1:11" ht="75.75" thickBot="1">
      <c r="A822" s="197" t="s">
        <v>2470</v>
      </c>
      <c r="B822" s="158" t="s">
        <v>2465</v>
      </c>
      <c r="C822" s="164" t="s">
        <v>2466</v>
      </c>
      <c r="D822" s="163" t="s">
        <v>25</v>
      </c>
      <c r="E822" s="156" t="s">
        <v>2467</v>
      </c>
      <c r="F822" s="171">
        <v>146598</v>
      </c>
      <c r="G822" s="163" t="s">
        <v>39</v>
      </c>
      <c r="H822" s="158" t="s">
        <v>59</v>
      </c>
      <c r="I822" s="156" t="s">
        <v>2468</v>
      </c>
      <c r="J822" s="171">
        <v>146598</v>
      </c>
      <c r="K822" s="249"/>
    </row>
    <row r="823" spans="1:11" ht="45.75" thickBot="1">
      <c r="A823" s="197" t="s">
        <v>2474</v>
      </c>
      <c r="B823" s="158" t="s">
        <v>2469</v>
      </c>
      <c r="C823" s="164" t="s">
        <v>2460</v>
      </c>
      <c r="D823" s="163" t="s">
        <v>25</v>
      </c>
      <c r="E823" s="156" t="s">
        <v>854</v>
      </c>
      <c r="F823" s="171">
        <v>5933.14</v>
      </c>
      <c r="G823" s="163" t="s">
        <v>11</v>
      </c>
      <c r="H823" s="158" t="s">
        <v>1873</v>
      </c>
      <c r="I823" s="156" t="s">
        <v>2462</v>
      </c>
      <c r="J823" s="200">
        <f t="shared" si="2"/>
        <v>2833.047345</v>
      </c>
      <c r="K823" s="249">
        <v>376.01</v>
      </c>
    </row>
    <row r="824" spans="1:11" ht="45.75" thickBot="1">
      <c r="A824" s="197" t="s">
        <v>2475</v>
      </c>
      <c r="B824" s="158" t="s">
        <v>2471</v>
      </c>
      <c r="C824" s="164" t="s">
        <v>2460</v>
      </c>
      <c r="D824" s="163" t="s">
        <v>25</v>
      </c>
      <c r="E824" s="156" t="s">
        <v>2472</v>
      </c>
      <c r="F824" s="171">
        <v>55211.78</v>
      </c>
      <c r="G824" s="163" t="s">
        <v>11</v>
      </c>
      <c r="H824" s="158" t="s">
        <v>14</v>
      </c>
      <c r="I824" s="156" t="s">
        <v>2473</v>
      </c>
      <c r="J824" s="200">
        <f t="shared" si="2"/>
        <v>36605.840835000003</v>
      </c>
      <c r="K824" s="249">
        <v>4858.43</v>
      </c>
    </row>
    <row r="825" spans="1:11" ht="60.75" thickBot="1">
      <c r="A825" s="197" t="s">
        <v>2481</v>
      </c>
      <c r="B825" s="158" t="s">
        <v>2476</v>
      </c>
      <c r="C825" s="164" t="s">
        <v>1764</v>
      </c>
      <c r="D825" s="163" t="s">
        <v>10</v>
      </c>
      <c r="E825" s="156" t="s">
        <v>2477</v>
      </c>
      <c r="F825" s="171">
        <v>744500</v>
      </c>
      <c r="G825" s="163" t="s">
        <v>730</v>
      </c>
      <c r="H825" s="158" t="s">
        <v>134</v>
      </c>
      <c r="I825" s="156" t="s">
        <v>2478</v>
      </c>
      <c r="J825" s="200">
        <f t="shared" si="2"/>
        <v>0</v>
      </c>
      <c r="K825" s="249"/>
    </row>
    <row r="826" spans="1:11" ht="60.75" thickBot="1">
      <c r="A826" s="197" t="s">
        <v>2482</v>
      </c>
      <c r="B826" s="158" t="s">
        <v>2479</v>
      </c>
      <c r="C826" s="164" t="s">
        <v>1764</v>
      </c>
      <c r="D826" s="163" t="s">
        <v>10</v>
      </c>
      <c r="E826" s="156" t="s">
        <v>2477</v>
      </c>
      <c r="F826" s="171">
        <v>248166.67</v>
      </c>
      <c r="G826" s="163" t="s">
        <v>11</v>
      </c>
      <c r="H826" s="158" t="s">
        <v>134</v>
      </c>
      <c r="I826" s="156" t="s">
        <v>2480</v>
      </c>
      <c r="J826" s="200">
        <f t="shared" si="2"/>
        <v>96450.792090000003</v>
      </c>
      <c r="K826" s="249">
        <v>12801.22</v>
      </c>
    </row>
    <row r="827" spans="1:11" ht="60.75" thickBot="1">
      <c r="A827" s="197" t="s">
        <v>2485</v>
      </c>
      <c r="B827" s="158" t="s">
        <v>2483</v>
      </c>
      <c r="C827" s="164" t="s">
        <v>2484</v>
      </c>
      <c r="D827" s="163" t="s">
        <v>25</v>
      </c>
      <c r="E827" s="156" t="s">
        <v>2477</v>
      </c>
      <c r="F827" s="171">
        <v>67281.53</v>
      </c>
      <c r="G827" s="163" t="s">
        <v>39</v>
      </c>
      <c r="H827" s="158" t="s">
        <v>14</v>
      </c>
      <c r="I827" s="156" t="s">
        <v>934</v>
      </c>
      <c r="J827" s="171">
        <v>67281.53</v>
      </c>
      <c r="K827" s="249"/>
    </row>
    <row r="828" spans="1:11" ht="60.75" thickBot="1">
      <c r="A828" s="197" t="s">
        <v>2486</v>
      </c>
      <c r="B828" s="158" t="s">
        <v>2490</v>
      </c>
      <c r="C828" s="164" t="s">
        <v>692</v>
      </c>
      <c r="D828" s="163" t="s">
        <v>10</v>
      </c>
      <c r="E828" s="156" t="s">
        <v>2491</v>
      </c>
      <c r="F828" s="171">
        <v>15367.5</v>
      </c>
      <c r="G828" s="163" t="s">
        <v>66</v>
      </c>
      <c r="H828" s="158" t="s">
        <v>716</v>
      </c>
      <c r="I828" s="156" t="s">
        <v>732</v>
      </c>
      <c r="J828" s="171">
        <v>15367.5</v>
      </c>
      <c r="K828" s="249"/>
    </row>
    <row r="829" spans="1:11" ht="45.75" thickBot="1">
      <c r="A829" s="197" t="s">
        <v>2487</v>
      </c>
      <c r="B829" s="158" t="s">
        <v>2492</v>
      </c>
      <c r="C829" s="164" t="s">
        <v>692</v>
      </c>
      <c r="D829" s="163" t="s">
        <v>10</v>
      </c>
      <c r="E829" s="156" t="s">
        <v>2491</v>
      </c>
      <c r="F829" s="171">
        <v>11482.5</v>
      </c>
      <c r="G829" s="163" t="s">
        <v>11</v>
      </c>
      <c r="H829" s="158" t="s">
        <v>716</v>
      </c>
      <c r="I829" s="156" t="s">
        <v>2184</v>
      </c>
      <c r="J829" s="171">
        <v>11482.5</v>
      </c>
      <c r="K829" s="249"/>
    </row>
    <row r="830" spans="1:11" ht="45.75" thickBot="1">
      <c r="A830" s="197" t="s">
        <v>2488</v>
      </c>
      <c r="B830" s="158" t="s">
        <v>2493</v>
      </c>
      <c r="C830" s="164" t="s">
        <v>1795</v>
      </c>
      <c r="D830" s="163" t="s">
        <v>10</v>
      </c>
      <c r="E830" s="156" t="s">
        <v>2472</v>
      </c>
      <c r="F830" s="171">
        <v>134550</v>
      </c>
      <c r="G830" s="163" t="s">
        <v>11</v>
      </c>
      <c r="H830" s="158" t="s">
        <v>2214</v>
      </c>
      <c r="I830" s="156" t="s">
        <v>2215</v>
      </c>
      <c r="J830" s="171">
        <v>134550</v>
      </c>
      <c r="K830" s="249"/>
    </row>
    <row r="831" spans="1:11" ht="45.75" thickBot="1">
      <c r="A831" s="197" t="s">
        <v>2489</v>
      </c>
      <c r="B831" s="158" t="s">
        <v>2494</v>
      </c>
      <c r="C831" s="164" t="s">
        <v>2460</v>
      </c>
      <c r="D831" s="163" t="s">
        <v>10</v>
      </c>
      <c r="E831" s="156" t="s">
        <v>2472</v>
      </c>
      <c r="F831" s="171">
        <v>8458</v>
      </c>
      <c r="G831" s="163" t="s">
        <v>11</v>
      </c>
      <c r="H831" s="158" t="s">
        <v>58</v>
      </c>
      <c r="I831" s="156" t="s">
        <v>2473</v>
      </c>
      <c r="J831" s="200">
        <f t="shared" si="2"/>
        <v>5092.1918250000008</v>
      </c>
      <c r="K831" s="249">
        <v>675.85</v>
      </c>
    </row>
    <row r="832" spans="1:11" ht="105.75" thickBot="1">
      <c r="A832" s="197" t="s">
        <v>2496</v>
      </c>
      <c r="B832" s="158" t="s">
        <v>2495</v>
      </c>
      <c r="C832" s="164" t="s">
        <v>1744</v>
      </c>
      <c r="D832" s="163" t="s">
        <v>10</v>
      </c>
      <c r="E832" s="156" t="s">
        <v>763</v>
      </c>
      <c r="F832" s="179" t="s">
        <v>30</v>
      </c>
      <c r="G832" s="51" t="s">
        <v>1746</v>
      </c>
      <c r="H832" s="56" t="s">
        <v>103</v>
      </c>
      <c r="I832" s="67" t="s">
        <v>1747</v>
      </c>
      <c r="J832" s="200">
        <f t="shared" si="2"/>
        <v>0</v>
      </c>
      <c r="K832" s="249"/>
    </row>
    <row r="833" spans="1:11" ht="45.75" thickBot="1">
      <c r="A833" s="197" t="s">
        <v>2497</v>
      </c>
      <c r="B833" s="158" t="s">
        <v>2498</v>
      </c>
      <c r="C833" s="164" t="s">
        <v>2499</v>
      </c>
      <c r="D833" s="163" t="s">
        <v>25</v>
      </c>
      <c r="E833" s="156" t="s">
        <v>2500</v>
      </c>
      <c r="F833" s="171">
        <v>187201.3</v>
      </c>
      <c r="G833" s="163" t="s">
        <v>39</v>
      </c>
      <c r="H833" s="158" t="s">
        <v>2501</v>
      </c>
      <c r="I833" s="156" t="s">
        <v>2502</v>
      </c>
      <c r="J833" s="171">
        <v>187201.3</v>
      </c>
      <c r="K833" s="249"/>
    </row>
    <row r="834" spans="1:11" ht="90.75" thickBot="1">
      <c r="A834" s="197" t="s">
        <v>2503</v>
      </c>
      <c r="B834" s="158" t="s">
        <v>2504</v>
      </c>
      <c r="C834" s="164" t="s">
        <v>2505</v>
      </c>
      <c r="D834" s="163" t="s">
        <v>25</v>
      </c>
      <c r="E834" s="180">
        <v>44816</v>
      </c>
      <c r="F834" s="171">
        <v>222496.38</v>
      </c>
      <c r="G834" s="163" t="s">
        <v>11</v>
      </c>
      <c r="H834" s="158" t="s">
        <v>432</v>
      </c>
      <c r="I834" s="156" t="s">
        <v>2506</v>
      </c>
      <c r="J834" s="200">
        <f t="shared" si="2"/>
        <v>203954.84637000001</v>
      </c>
      <c r="K834" s="249">
        <v>27069.46</v>
      </c>
    </row>
    <row r="835" spans="1:11" ht="60.75" thickBot="1">
      <c r="A835" s="197" t="s">
        <v>2507</v>
      </c>
      <c r="B835" s="158" t="s">
        <v>2515</v>
      </c>
      <c r="C835" s="164" t="s">
        <v>776</v>
      </c>
      <c r="D835" s="163" t="s">
        <v>10</v>
      </c>
      <c r="E835" s="180" t="s">
        <v>2516</v>
      </c>
      <c r="F835" s="171">
        <v>584482.5</v>
      </c>
      <c r="G835" s="163" t="s">
        <v>11</v>
      </c>
      <c r="H835" s="158" t="s">
        <v>12</v>
      </c>
      <c r="I835" s="156" t="s">
        <v>2517</v>
      </c>
      <c r="J835" s="200">
        <f t="shared" si="2"/>
        <v>310133.88348000002</v>
      </c>
      <c r="K835" s="249">
        <v>41161.839999999997</v>
      </c>
    </row>
    <row r="836" spans="1:11" ht="60.75" thickBot="1">
      <c r="A836" s="197" t="s">
        <v>2508</v>
      </c>
      <c r="B836" s="158" t="s">
        <v>2514</v>
      </c>
      <c r="C836" s="164" t="s">
        <v>2518</v>
      </c>
      <c r="D836" s="163" t="s">
        <v>25</v>
      </c>
      <c r="E836" s="180" t="s">
        <v>2519</v>
      </c>
      <c r="F836" s="171">
        <v>183807.5</v>
      </c>
      <c r="G836" s="163" t="s">
        <v>39</v>
      </c>
      <c r="H836" s="158" t="s">
        <v>2520</v>
      </c>
      <c r="I836" s="156" t="s">
        <v>2521</v>
      </c>
      <c r="J836" s="171">
        <v>183807.5</v>
      </c>
      <c r="K836" s="249"/>
    </row>
    <row r="837" spans="1:11" ht="75.75" thickBot="1">
      <c r="A837" s="197" t="s">
        <v>2509</v>
      </c>
      <c r="B837" s="158" t="s">
        <v>2522</v>
      </c>
      <c r="C837" s="164" t="s">
        <v>2523</v>
      </c>
      <c r="D837" s="163" t="s">
        <v>10</v>
      </c>
      <c r="E837" s="180" t="s">
        <v>2524</v>
      </c>
      <c r="F837" s="171">
        <v>348750</v>
      </c>
      <c r="G837" s="163" t="s">
        <v>39</v>
      </c>
      <c r="H837" s="158" t="s">
        <v>2525</v>
      </c>
      <c r="I837" s="156" t="s">
        <v>1688</v>
      </c>
      <c r="J837" s="171">
        <v>348750</v>
      </c>
      <c r="K837" s="249"/>
    </row>
    <row r="838" spans="1:11" ht="45.75" thickBot="1">
      <c r="A838" s="197" t="s">
        <v>2510</v>
      </c>
      <c r="B838" s="158" t="s">
        <v>2526</v>
      </c>
      <c r="C838" s="164" t="s">
        <v>2527</v>
      </c>
      <c r="D838" s="163" t="s">
        <v>25</v>
      </c>
      <c r="E838" s="180" t="s">
        <v>2528</v>
      </c>
      <c r="F838" s="171">
        <v>8886</v>
      </c>
      <c r="G838" s="163" t="s">
        <v>11</v>
      </c>
      <c r="H838" s="158" t="s">
        <v>265</v>
      </c>
      <c r="I838" s="156" t="s">
        <v>2529</v>
      </c>
      <c r="J838" s="200">
        <f t="shared" si="2"/>
        <v>3273.6649050000001</v>
      </c>
      <c r="K838" s="249">
        <v>434.49</v>
      </c>
    </row>
    <row r="839" spans="1:11" ht="45.75" thickBot="1">
      <c r="A839" s="197" t="s">
        <v>2511</v>
      </c>
      <c r="B839" s="183" t="s">
        <v>2534</v>
      </c>
      <c r="C839" s="181" t="s">
        <v>2531</v>
      </c>
      <c r="D839" s="163" t="s">
        <v>25</v>
      </c>
      <c r="E839" s="180" t="s">
        <v>2530</v>
      </c>
      <c r="F839" s="171">
        <v>38322.730000000003</v>
      </c>
      <c r="G839" s="163" t="s">
        <v>11</v>
      </c>
      <c r="H839" s="182" t="s">
        <v>2532</v>
      </c>
      <c r="I839" s="156" t="s">
        <v>2533</v>
      </c>
      <c r="J839" s="171">
        <v>38322.730000000003</v>
      </c>
      <c r="K839" s="249"/>
    </row>
    <row r="840" spans="1:11" ht="45.75" thickBot="1">
      <c r="A840" s="197" t="s">
        <v>2512</v>
      </c>
      <c r="B840" s="183" t="s">
        <v>2535</v>
      </c>
      <c r="C840" s="164" t="s">
        <v>2536</v>
      </c>
      <c r="D840" s="163" t="s">
        <v>25</v>
      </c>
      <c r="E840" s="180" t="s">
        <v>2524</v>
      </c>
      <c r="F840" s="171">
        <v>196583.25</v>
      </c>
      <c r="G840" s="163" t="s">
        <v>11</v>
      </c>
      <c r="H840" s="158" t="s">
        <v>862</v>
      </c>
      <c r="I840" s="156" t="s">
        <v>2537</v>
      </c>
      <c r="J840" s="200">
        <f t="shared" si="2"/>
        <v>0</v>
      </c>
      <c r="K840" s="249"/>
    </row>
    <row r="841" spans="1:11" ht="45.75" thickBot="1">
      <c r="A841" s="197" t="s">
        <v>2513</v>
      </c>
      <c r="B841" s="183" t="s">
        <v>2538</v>
      </c>
      <c r="C841" s="164" t="s">
        <v>2531</v>
      </c>
      <c r="D841" s="163" t="s">
        <v>25</v>
      </c>
      <c r="E841" s="180" t="s">
        <v>2530</v>
      </c>
      <c r="F841" s="171">
        <v>43745.38</v>
      </c>
      <c r="G841" s="163" t="s">
        <v>11</v>
      </c>
      <c r="H841" s="158" t="s">
        <v>20</v>
      </c>
      <c r="I841" s="156" t="s">
        <v>2533</v>
      </c>
      <c r="J841" s="171">
        <v>43745.38</v>
      </c>
      <c r="K841" s="249"/>
    </row>
    <row r="842" spans="1:11" ht="45.75" thickBot="1">
      <c r="A842" s="197" t="s">
        <v>2539</v>
      </c>
      <c r="B842" s="158" t="s">
        <v>2544</v>
      </c>
      <c r="C842" s="164" t="s">
        <v>2527</v>
      </c>
      <c r="D842" s="163" t="s">
        <v>25</v>
      </c>
      <c r="E842" s="156" t="s">
        <v>2545</v>
      </c>
      <c r="F842" s="171">
        <v>1134</v>
      </c>
      <c r="G842" s="163" t="s">
        <v>11</v>
      </c>
      <c r="H842" s="158" t="s">
        <v>107</v>
      </c>
      <c r="I842" s="156" t="s">
        <v>2546</v>
      </c>
      <c r="J842" s="200">
        <f t="shared" si="2"/>
        <v>252.02902500000005</v>
      </c>
      <c r="K842" s="249">
        <v>33.450000000000003</v>
      </c>
    </row>
    <row r="843" spans="1:11" ht="45.75" thickBot="1">
      <c r="A843" s="197" t="s">
        <v>2540</v>
      </c>
      <c r="B843" s="158" t="s">
        <v>2544</v>
      </c>
      <c r="C843" s="164" t="s">
        <v>2527</v>
      </c>
      <c r="D843" s="163" t="s">
        <v>25</v>
      </c>
      <c r="E843" s="156" t="s">
        <v>2545</v>
      </c>
      <c r="F843" s="171">
        <v>171675</v>
      </c>
      <c r="G843" s="163" t="s">
        <v>11</v>
      </c>
      <c r="H843" s="158" t="s">
        <v>1773</v>
      </c>
      <c r="I843" s="156" t="s">
        <v>2546</v>
      </c>
      <c r="J843" s="200">
        <f t="shared" si="2"/>
        <v>0</v>
      </c>
      <c r="K843" s="249"/>
    </row>
    <row r="844" spans="1:11" ht="60.75" thickBot="1">
      <c r="A844" s="197" t="s">
        <v>2541</v>
      </c>
      <c r="B844" s="158" t="s">
        <v>2547</v>
      </c>
      <c r="C844" s="164"/>
      <c r="D844" s="163" t="s">
        <v>10</v>
      </c>
      <c r="E844" s="156" t="s">
        <v>2548</v>
      </c>
      <c r="F844" s="171">
        <v>37700.21</v>
      </c>
      <c r="G844" s="163" t="s">
        <v>11</v>
      </c>
      <c r="H844" s="158" t="s">
        <v>38</v>
      </c>
      <c r="I844" s="156" t="s">
        <v>928</v>
      </c>
      <c r="J844" s="200">
        <f t="shared" si="2"/>
        <v>0</v>
      </c>
      <c r="K844" s="249"/>
    </row>
    <row r="845" spans="1:11" ht="45.75" thickBot="1">
      <c r="A845" s="197" t="s">
        <v>2542</v>
      </c>
      <c r="B845" s="158" t="s">
        <v>2549</v>
      </c>
      <c r="C845" s="164" t="s">
        <v>796</v>
      </c>
      <c r="D845" s="163" t="s">
        <v>10</v>
      </c>
      <c r="E845" s="156" t="s">
        <v>2550</v>
      </c>
      <c r="F845" s="171">
        <v>288211.13</v>
      </c>
      <c r="G845" s="163" t="s">
        <v>11</v>
      </c>
      <c r="H845" s="158" t="s">
        <v>599</v>
      </c>
      <c r="I845" s="156" t="s">
        <v>926</v>
      </c>
      <c r="J845" s="200">
        <f t="shared" si="2"/>
        <v>126873.37015500003</v>
      </c>
      <c r="K845" s="249">
        <v>16838.990000000002</v>
      </c>
    </row>
    <row r="846" spans="1:11" ht="45.75" thickBot="1">
      <c r="A846" s="197" t="s">
        <v>2543</v>
      </c>
      <c r="B846" s="158" t="s">
        <v>2551</v>
      </c>
      <c r="C846" s="164" t="s">
        <v>2552</v>
      </c>
      <c r="D846" s="163" t="s">
        <v>25</v>
      </c>
      <c r="E846" s="156" t="s">
        <v>2550</v>
      </c>
      <c r="F846" s="171">
        <v>48748.75</v>
      </c>
      <c r="G846" s="163" t="s">
        <v>11</v>
      </c>
      <c r="H846" s="158" t="s">
        <v>58</v>
      </c>
      <c r="I846" s="156" t="s">
        <v>926</v>
      </c>
      <c r="J846" s="200">
        <f t="shared" si="2"/>
        <v>29212.688055000002</v>
      </c>
      <c r="K846" s="249">
        <v>3877.19</v>
      </c>
    </row>
    <row r="847" spans="1:11" ht="45.75" thickBot="1">
      <c r="A847" s="197" t="s">
        <v>2553</v>
      </c>
      <c r="B847" s="158" t="s">
        <v>2559</v>
      </c>
      <c r="C847" s="164" t="s">
        <v>2560</v>
      </c>
      <c r="D847" s="163" t="s">
        <v>25</v>
      </c>
      <c r="E847" s="156" t="s">
        <v>2550</v>
      </c>
      <c r="F847" s="171">
        <v>230365</v>
      </c>
      <c r="G847" s="163" t="s">
        <v>11</v>
      </c>
      <c r="H847" s="158" t="s">
        <v>1973</v>
      </c>
      <c r="I847" s="156" t="s">
        <v>926</v>
      </c>
      <c r="J847" s="200">
        <f t="shared" si="2"/>
        <v>101150.66250000001</v>
      </c>
      <c r="K847" s="249">
        <v>13425</v>
      </c>
    </row>
    <row r="848" spans="1:11" ht="75.75" thickBot="1">
      <c r="A848" s="197" t="s">
        <v>2554</v>
      </c>
      <c r="B848" s="158" t="s">
        <v>2561</v>
      </c>
      <c r="C848" s="164" t="s">
        <v>782</v>
      </c>
      <c r="D848" s="163" t="s">
        <v>10</v>
      </c>
      <c r="E848" s="156" t="s">
        <v>2516</v>
      </c>
      <c r="F848" s="171">
        <v>374850</v>
      </c>
      <c r="G848" s="163" t="s">
        <v>11</v>
      </c>
      <c r="H848" s="158" t="s">
        <v>369</v>
      </c>
      <c r="I848" s="156" t="s">
        <v>2517</v>
      </c>
      <c r="J848" s="171">
        <v>374850</v>
      </c>
      <c r="K848" s="249"/>
    </row>
    <row r="849" spans="1:11" ht="45.75" thickBot="1">
      <c r="A849" s="197" t="s">
        <v>2555</v>
      </c>
      <c r="B849" s="158" t="s">
        <v>2563</v>
      </c>
      <c r="C849" s="164" t="s">
        <v>798</v>
      </c>
      <c r="D849" s="163" t="s">
        <v>10</v>
      </c>
      <c r="E849" s="156" t="s">
        <v>804</v>
      </c>
      <c r="F849" s="171">
        <v>76058.64</v>
      </c>
      <c r="G849" s="163" t="s">
        <v>11</v>
      </c>
      <c r="H849" s="158" t="s">
        <v>14</v>
      </c>
      <c r="I849" s="156" t="s">
        <v>2562</v>
      </c>
      <c r="J849" s="171">
        <v>76058.64</v>
      </c>
      <c r="K849" s="249"/>
    </row>
    <row r="850" spans="1:11" ht="60.75" thickBot="1">
      <c r="A850" s="197" t="s">
        <v>2556</v>
      </c>
      <c r="B850" s="158" t="s">
        <v>2564</v>
      </c>
      <c r="C850" s="164"/>
      <c r="D850" s="163" t="s">
        <v>10</v>
      </c>
      <c r="E850" s="156" t="s">
        <v>797</v>
      </c>
      <c r="F850" s="171">
        <v>122632.02</v>
      </c>
      <c r="G850" s="163" t="s">
        <v>11</v>
      </c>
      <c r="H850" s="158" t="s">
        <v>14</v>
      </c>
      <c r="I850" s="156" t="s">
        <v>2565</v>
      </c>
      <c r="J850" s="200">
        <f t="shared" si="2"/>
        <v>7673.9635950000002</v>
      </c>
      <c r="K850" s="249">
        <v>1018.51</v>
      </c>
    </row>
    <row r="851" spans="1:11" ht="45.75" thickBot="1">
      <c r="A851" s="197" t="s">
        <v>2557</v>
      </c>
      <c r="B851" s="158" t="s">
        <v>2566</v>
      </c>
      <c r="C851" s="164" t="s">
        <v>800</v>
      </c>
      <c r="D851" s="163" t="s">
        <v>10</v>
      </c>
      <c r="E851" s="156" t="s">
        <v>804</v>
      </c>
      <c r="F851" s="171">
        <v>92028.18</v>
      </c>
      <c r="G851" s="163" t="s">
        <v>11</v>
      </c>
      <c r="H851" s="158" t="s">
        <v>14</v>
      </c>
      <c r="I851" s="156" t="s">
        <v>2562</v>
      </c>
      <c r="J851" s="200">
        <f t="shared" si="2"/>
        <v>37261.493025000003</v>
      </c>
      <c r="K851" s="249">
        <v>4945.45</v>
      </c>
    </row>
    <row r="852" spans="1:11" ht="45.75" thickBot="1">
      <c r="A852" s="197" t="s">
        <v>2558</v>
      </c>
      <c r="B852" s="158" t="s">
        <v>2571</v>
      </c>
      <c r="C852" s="164" t="s">
        <v>798</v>
      </c>
      <c r="D852" s="163" t="s">
        <v>10</v>
      </c>
      <c r="E852" s="156" t="s">
        <v>2461</v>
      </c>
      <c r="F852" s="184">
        <v>609558.18000000005</v>
      </c>
      <c r="G852" s="163" t="s">
        <v>11</v>
      </c>
      <c r="H852" s="158" t="s">
        <v>58</v>
      </c>
      <c r="I852" s="156" t="s">
        <v>2576</v>
      </c>
      <c r="J852" s="200">
        <f t="shared" si="2"/>
        <v>118434.8055</v>
      </c>
      <c r="K852" s="249">
        <v>15719</v>
      </c>
    </row>
    <row r="853" spans="1:11" ht="45.75" thickBot="1">
      <c r="A853" s="197" t="s">
        <v>2567</v>
      </c>
      <c r="B853" s="158" t="s">
        <v>2574</v>
      </c>
      <c r="C853" s="164" t="s">
        <v>798</v>
      </c>
      <c r="D853" s="163" t="s">
        <v>2572</v>
      </c>
      <c r="E853" s="156" t="s">
        <v>2573</v>
      </c>
      <c r="F853" s="184">
        <v>142047.15</v>
      </c>
      <c r="G853" s="163" t="s">
        <v>11</v>
      </c>
      <c r="H853" s="158" t="s">
        <v>142</v>
      </c>
      <c r="I853" s="156" t="s">
        <v>933</v>
      </c>
      <c r="J853" s="200">
        <f t="shared" si="2"/>
        <v>92556.887145000001</v>
      </c>
      <c r="K853" s="249">
        <v>12284.41</v>
      </c>
    </row>
    <row r="854" spans="1:11" ht="45.75" thickBot="1">
      <c r="A854" s="197" t="s">
        <v>2568</v>
      </c>
      <c r="B854" s="158" t="s">
        <v>2575</v>
      </c>
      <c r="C854" s="164" t="s">
        <v>798</v>
      </c>
      <c r="D854" s="163" t="s">
        <v>10</v>
      </c>
      <c r="E854" s="156" t="s">
        <v>799</v>
      </c>
      <c r="F854" s="184">
        <v>67364.2</v>
      </c>
      <c r="G854" s="163" t="s">
        <v>11</v>
      </c>
      <c r="H854" s="158" t="s">
        <v>45</v>
      </c>
      <c r="I854" s="156" t="s">
        <v>2577</v>
      </c>
      <c r="J854" s="200">
        <f t="shared" si="2"/>
        <v>0</v>
      </c>
      <c r="K854" s="249"/>
    </row>
    <row r="855" spans="1:11" ht="45.75" thickBot="1">
      <c r="A855" s="197" t="s">
        <v>2569</v>
      </c>
      <c r="B855" s="158" t="s">
        <v>2578</v>
      </c>
      <c r="C855" s="164" t="s">
        <v>2552</v>
      </c>
      <c r="D855" s="163" t="s">
        <v>10</v>
      </c>
      <c r="E855" s="156" t="s">
        <v>2550</v>
      </c>
      <c r="F855" s="171">
        <v>30000</v>
      </c>
      <c r="G855" s="163" t="s">
        <v>11</v>
      </c>
      <c r="H855" s="158" t="s">
        <v>439</v>
      </c>
      <c r="I855" s="156" t="s">
        <v>926</v>
      </c>
      <c r="J855" s="200">
        <f t="shared" si="2"/>
        <v>9124.8822600000003</v>
      </c>
      <c r="K855" s="249">
        <v>1211.08</v>
      </c>
    </row>
    <row r="856" spans="1:11" ht="60.75" thickBot="1">
      <c r="A856" s="197" t="s">
        <v>2570</v>
      </c>
      <c r="B856" s="158" t="s">
        <v>2582</v>
      </c>
      <c r="C856" s="164" t="s">
        <v>800</v>
      </c>
      <c r="D856" s="163" t="s">
        <v>10</v>
      </c>
      <c r="E856" s="156" t="s">
        <v>802</v>
      </c>
      <c r="F856" s="171">
        <v>9125</v>
      </c>
      <c r="G856" s="163" t="s">
        <v>66</v>
      </c>
      <c r="H856" s="158" t="s">
        <v>562</v>
      </c>
      <c r="I856" s="156" t="s">
        <v>926</v>
      </c>
      <c r="J856" s="200">
        <f t="shared" si="2"/>
        <v>0</v>
      </c>
      <c r="K856" s="249"/>
    </row>
    <row r="857" spans="1:11" ht="45.75" thickBot="1">
      <c r="A857" s="197" t="s">
        <v>2579</v>
      </c>
      <c r="B857" s="158" t="s">
        <v>2583</v>
      </c>
      <c r="C857" s="164" t="s">
        <v>800</v>
      </c>
      <c r="D857" s="163" t="s">
        <v>10</v>
      </c>
      <c r="E857" s="156" t="s">
        <v>2584</v>
      </c>
      <c r="F857" s="171">
        <v>59761.25</v>
      </c>
      <c r="G857" s="163" t="s">
        <v>11</v>
      </c>
      <c r="H857" s="158" t="s">
        <v>562</v>
      </c>
      <c r="I857" s="156" t="s">
        <v>2585</v>
      </c>
      <c r="J857" s="200">
        <f t="shared" si="2"/>
        <v>18658.661834999999</v>
      </c>
      <c r="K857" s="249">
        <v>2476.4299999999998</v>
      </c>
    </row>
    <row r="858" spans="1:11" ht="45.75" thickBot="1">
      <c r="A858" s="197" t="s">
        <v>2580</v>
      </c>
      <c r="B858" s="158" t="s">
        <v>2586</v>
      </c>
      <c r="C858" s="164" t="s">
        <v>788</v>
      </c>
      <c r="D858" s="163" t="s">
        <v>10</v>
      </c>
      <c r="E858" s="156" t="s">
        <v>2587</v>
      </c>
      <c r="F858" s="171">
        <v>765256.23</v>
      </c>
      <c r="G858" s="163" t="s">
        <v>11</v>
      </c>
      <c r="H858" s="158" t="s">
        <v>69</v>
      </c>
      <c r="I858" s="156" t="s">
        <v>2588</v>
      </c>
      <c r="J858" s="200">
        <f t="shared" si="2"/>
        <v>233235.34492500001</v>
      </c>
      <c r="K858" s="249">
        <v>30955.65</v>
      </c>
    </row>
    <row r="859" spans="1:11" ht="45.75" thickBot="1">
      <c r="A859" s="197" t="s">
        <v>2581</v>
      </c>
      <c r="B859" s="158" t="s">
        <v>2589</v>
      </c>
      <c r="C859" s="164" t="s">
        <v>2552</v>
      </c>
      <c r="D859" s="163" t="s">
        <v>10</v>
      </c>
      <c r="E859" s="156" t="s">
        <v>806</v>
      </c>
      <c r="F859" s="171">
        <v>151507.43</v>
      </c>
      <c r="G859" s="163" t="s">
        <v>11</v>
      </c>
      <c r="H859" s="158" t="s">
        <v>2590</v>
      </c>
      <c r="I859" s="156" t="s">
        <v>2591</v>
      </c>
      <c r="J859" s="200">
        <f t="shared" si="2"/>
        <v>50869.553475000001</v>
      </c>
      <c r="K859" s="249">
        <v>6751.55</v>
      </c>
    </row>
    <row r="860" spans="1:11" ht="60.75" thickBot="1">
      <c r="A860" s="197" t="s">
        <v>2593</v>
      </c>
      <c r="B860" s="158" t="s">
        <v>2592</v>
      </c>
      <c r="C860" s="164" t="s">
        <v>2148</v>
      </c>
      <c r="D860" s="163" t="s">
        <v>25</v>
      </c>
      <c r="E860" s="156" t="s">
        <v>2548</v>
      </c>
      <c r="F860" s="159">
        <v>-4597.79</v>
      </c>
      <c r="G860" s="163" t="s">
        <v>2141</v>
      </c>
      <c r="H860" s="158" t="s">
        <v>2121</v>
      </c>
      <c r="I860" s="158" t="s">
        <v>2160</v>
      </c>
      <c r="J860" s="200">
        <f t="shared" si="2"/>
        <v>0</v>
      </c>
      <c r="K860" s="249"/>
    </row>
    <row r="861" spans="1:11" ht="45.75" thickBot="1">
      <c r="A861" s="197" t="s">
        <v>2594</v>
      </c>
      <c r="B861" s="158" t="s">
        <v>2603</v>
      </c>
      <c r="C861" s="164" t="s">
        <v>800</v>
      </c>
      <c r="D861" s="163" t="s">
        <v>10</v>
      </c>
      <c r="E861" s="156" t="s">
        <v>2604</v>
      </c>
      <c r="F861" s="185">
        <v>420928.15</v>
      </c>
      <c r="G861" s="163" t="s">
        <v>11</v>
      </c>
      <c r="H861" s="158" t="s">
        <v>932</v>
      </c>
      <c r="I861" s="185" t="s">
        <v>2605</v>
      </c>
      <c r="J861" s="200">
        <f t="shared" si="2"/>
        <v>170337.79099499999</v>
      </c>
      <c r="K861" s="249">
        <v>22607.71</v>
      </c>
    </row>
    <row r="862" spans="1:11" ht="60.75" thickBot="1">
      <c r="A862" s="197" t="s">
        <v>2595</v>
      </c>
      <c r="B862" s="158" t="s">
        <v>2606</v>
      </c>
      <c r="C862" s="164" t="s">
        <v>1940</v>
      </c>
      <c r="D862" s="163" t="s">
        <v>10</v>
      </c>
      <c r="E862" s="156" t="s">
        <v>2607</v>
      </c>
      <c r="F862" s="159">
        <v>2574416</v>
      </c>
      <c r="G862" s="163" t="s">
        <v>730</v>
      </c>
      <c r="H862" s="158" t="s">
        <v>538</v>
      </c>
      <c r="I862" s="158" t="s">
        <v>2608</v>
      </c>
      <c r="J862" s="200">
        <f t="shared" si="2"/>
        <v>0</v>
      </c>
      <c r="K862" s="249"/>
    </row>
    <row r="863" spans="1:11" ht="60.75" thickBot="1">
      <c r="A863" s="197" t="s">
        <v>2596</v>
      </c>
      <c r="B863" s="158" t="s">
        <v>2610</v>
      </c>
      <c r="C863" s="164" t="s">
        <v>1940</v>
      </c>
      <c r="D863" s="163" t="s">
        <v>10</v>
      </c>
      <c r="E863" s="156" t="s">
        <v>2607</v>
      </c>
      <c r="F863" s="159">
        <v>858138.67</v>
      </c>
      <c r="G863" s="163" t="s">
        <v>11</v>
      </c>
      <c r="H863" s="158" t="s">
        <v>538</v>
      </c>
      <c r="I863" s="158" t="s">
        <v>2609</v>
      </c>
      <c r="J863" s="200">
        <f t="shared" si="2"/>
        <v>77449.009125000011</v>
      </c>
      <c r="K863" s="249">
        <v>10279.25</v>
      </c>
    </row>
    <row r="864" spans="1:11" ht="60.75" thickBot="1">
      <c r="A864" s="197" t="s">
        <v>2597</v>
      </c>
      <c r="B864" s="158" t="s">
        <v>2611</v>
      </c>
      <c r="C864" s="164" t="s">
        <v>1940</v>
      </c>
      <c r="D864" s="163" t="s">
        <v>10</v>
      </c>
      <c r="E864" s="156" t="s">
        <v>2604</v>
      </c>
      <c r="F864" s="159">
        <v>486000</v>
      </c>
      <c r="G864" s="163" t="s">
        <v>730</v>
      </c>
      <c r="H864" s="158" t="s">
        <v>51</v>
      </c>
      <c r="I864" s="158" t="s">
        <v>2612</v>
      </c>
      <c r="J864" s="200">
        <f t="shared" si="2"/>
        <v>0</v>
      </c>
      <c r="K864" s="249"/>
    </row>
    <row r="865" spans="1:11" ht="60.75" thickBot="1">
      <c r="A865" s="197" t="s">
        <v>2598</v>
      </c>
      <c r="B865" s="158" t="s">
        <v>2613</v>
      </c>
      <c r="C865" s="164" t="s">
        <v>1940</v>
      </c>
      <c r="D865" s="163" t="s">
        <v>10</v>
      </c>
      <c r="E865" s="156" t="s">
        <v>2604</v>
      </c>
      <c r="F865" s="159">
        <v>162000</v>
      </c>
      <c r="G865" s="163" t="s">
        <v>11</v>
      </c>
      <c r="H865" s="158" t="s">
        <v>51</v>
      </c>
      <c r="I865" s="158" t="s">
        <v>2605</v>
      </c>
      <c r="J865" s="200">
        <f t="shared" si="2"/>
        <v>61037.059845000003</v>
      </c>
      <c r="K865" s="249">
        <v>8101.01</v>
      </c>
    </row>
    <row r="866" spans="1:11" ht="45.75" thickBot="1">
      <c r="A866" s="197" t="s">
        <v>2599</v>
      </c>
      <c r="B866" s="158" t="s">
        <v>2614</v>
      </c>
      <c r="C866" s="164" t="s">
        <v>800</v>
      </c>
      <c r="D866" s="163" t="s">
        <v>10</v>
      </c>
      <c r="E866" s="156" t="s">
        <v>2615</v>
      </c>
      <c r="F866" s="159">
        <v>365875</v>
      </c>
      <c r="G866" s="163" t="s">
        <v>11</v>
      </c>
      <c r="H866" s="158" t="s">
        <v>538</v>
      </c>
      <c r="I866" s="158" t="s">
        <v>2616</v>
      </c>
      <c r="J866" s="200">
        <f t="shared" si="2"/>
        <v>142987.555995</v>
      </c>
      <c r="K866" s="249">
        <v>18977.71</v>
      </c>
    </row>
    <row r="867" spans="1:11" ht="75.75" thickBot="1">
      <c r="A867" s="197" t="s">
        <v>2600</v>
      </c>
      <c r="B867" s="158" t="s">
        <v>2617</v>
      </c>
      <c r="C867" s="164" t="s">
        <v>2152</v>
      </c>
      <c r="D867" s="163" t="s">
        <v>25</v>
      </c>
      <c r="E867" s="156" t="s">
        <v>940</v>
      </c>
      <c r="F867" s="171">
        <v>12861.22</v>
      </c>
      <c r="G867" s="163" t="s">
        <v>11</v>
      </c>
      <c r="H867" s="158" t="s">
        <v>85</v>
      </c>
      <c r="I867" s="156" t="s">
        <v>2161</v>
      </c>
      <c r="J867" s="171">
        <v>12861.22</v>
      </c>
      <c r="K867" s="249"/>
    </row>
    <row r="868" spans="1:11" ht="45.75" thickBot="1">
      <c r="A868" s="197" t="s">
        <v>2601</v>
      </c>
      <c r="B868" s="158" t="s">
        <v>2623</v>
      </c>
      <c r="C868" s="164" t="s">
        <v>2627</v>
      </c>
      <c r="D868" s="163" t="s">
        <v>25</v>
      </c>
      <c r="E868" s="156" t="s">
        <v>2502</v>
      </c>
      <c r="F868" s="171">
        <v>14738.44</v>
      </c>
      <c r="G868" s="163" t="s">
        <v>11</v>
      </c>
      <c r="H868" s="158" t="s">
        <v>14</v>
      </c>
      <c r="I868" s="156" t="s">
        <v>2625</v>
      </c>
      <c r="J868" s="200">
        <f t="shared" si="2"/>
        <v>9605.7340500000009</v>
      </c>
      <c r="K868" s="249">
        <v>1274.9000000000001</v>
      </c>
    </row>
    <row r="869" spans="1:11" ht="45.75" thickBot="1">
      <c r="A869" s="197" t="s">
        <v>2602</v>
      </c>
      <c r="B869" s="158" t="s">
        <v>2626</v>
      </c>
      <c r="C869" s="164" t="s">
        <v>2624</v>
      </c>
      <c r="D869" s="163" t="s">
        <v>25</v>
      </c>
      <c r="E869" s="156" t="s">
        <v>1681</v>
      </c>
      <c r="F869" s="171">
        <v>6006</v>
      </c>
      <c r="G869" s="163" t="s">
        <v>11</v>
      </c>
      <c r="H869" s="158" t="s">
        <v>38</v>
      </c>
      <c r="I869" s="156" t="s">
        <v>2628</v>
      </c>
      <c r="J869" s="200">
        <f t="shared" si="2"/>
        <v>0</v>
      </c>
      <c r="K869" s="249"/>
    </row>
    <row r="870" spans="1:11" ht="45.75" thickBot="1">
      <c r="A870" s="197" t="s">
        <v>2618</v>
      </c>
      <c r="B870" s="158" t="s">
        <v>2629</v>
      </c>
      <c r="C870" s="164" t="s">
        <v>2627</v>
      </c>
      <c r="D870" s="163" t="s">
        <v>25</v>
      </c>
      <c r="E870" s="156" t="s">
        <v>2502</v>
      </c>
      <c r="F870" s="171">
        <v>178391.19</v>
      </c>
      <c r="G870" s="163" t="s">
        <v>11</v>
      </c>
      <c r="H870" s="158" t="s">
        <v>1873</v>
      </c>
      <c r="I870" s="156" t="s">
        <v>2625</v>
      </c>
      <c r="J870" s="200">
        <f t="shared" si="2"/>
        <v>65624.214135000002</v>
      </c>
      <c r="K870" s="249">
        <v>8709.83</v>
      </c>
    </row>
    <row r="871" spans="1:11" ht="60.75" thickBot="1">
      <c r="A871" s="197" t="s">
        <v>2619</v>
      </c>
      <c r="B871" s="158" t="s">
        <v>2630</v>
      </c>
      <c r="C871" s="164" t="s">
        <v>2632</v>
      </c>
      <c r="D871" s="163" t="s">
        <v>25</v>
      </c>
      <c r="E871" s="156" t="s">
        <v>940</v>
      </c>
      <c r="F871" s="171">
        <v>61375.57</v>
      </c>
      <c r="G871" s="163" t="s">
        <v>11</v>
      </c>
      <c r="H871" s="158" t="s">
        <v>107</v>
      </c>
      <c r="I871" s="156" t="s">
        <v>2631</v>
      </c>
      <c r="J871" s="200">
        <f t="shared" si="2"/>
        <v>26442.855165000004</v>
      </c>
      <c r="K871" s="249">
        <v>3509.57</v>
      </c>
    </row>
    <row r="872" spans="1:11" ht="45.75" thickBot="1">
      <c r="A872" s="197" t="s">
        <v>2620</v>
      </c>
      <c r="B872" s="158" t="s">
        <v>2633</v>
      </c>
      <c r="C872" s="164" t="s">
        <v>2624</v>
      </c>
      <c r="D872" s="163" t="s">
        <v>25</v>
      </c>
      <c r="E872" s="156" t="s">
        <v>2634</v>
      </c>
      <c r="F872" s="171">
        <v>195357.75</v>
      </c>
      <c r="G872" s="163" t="s">
        <v>11</v>
      </c>
      <c r="H872" s="158" t="s">
        <v>71</v>
      </c>
      <c r="I872" s="156" t="s">
        <v>2635</v>
      </c>
      <c r="J872" s="200">
        <f t="shared" ref="J872:J899" si="3">K872*7.5345</f>
        <v>0</v>
      </c>
      <c r="K872" s="249"/>
    </row>
    <row r="873" spans="1:11" ht="60.75" thickBot="1">
      <c r="A873" s="197" t="s">
        <v>2621</v>
      </c>
      <c r="B873" s="158" t="s">
        <v>2636</v>
      </c>
      <c r="C873" s="164" t="s">
        <v>2632</v>
      </c>
      <c r="D873" s="163" t="s">
        <v>25</v>
      </c>
      <c r="E873" s="156" t="s">
        <v>940</v>
      </c>
      <c r="F873" s="159">
        <v>14266.35</v>
      </c>
      <c r="G873" s="163" t="s">
        <v>11</v>
      </c>
      <c r="H873" s="158" t="s">
        <v>1773</v>
      </c>
      <c r="I873" s="158" t="s">
        <v>2631</v>
      </c>
      <c r="J873" s="200">
        <f t="shared" si="3"/>
        <v>6040.0319250000002</v>
      </c>
      <c r="K873" s="249">
        <v>801.65</v>
      </c>
    </row>
    <row r="874" spans="1:11" ht="60.75" thickBot="1">
      <c r="A874" s="197" t="s">
        <v>2622</v>
      </c>
      <c r="B874" s="158" t="s">
        <v>2638</v>
      </c>
      <c r="C874" s="164" t="s">
        <v>2632</v>
      </c>
      <c r="D874" s="163" t="s">
        <v>25</v>
      </c>
      <c r="E874" s="156" t="s">
        <v>2639</v>
      </c>
      <c r="F874" s="159">
        <v>52178.38</v>
      </c>
      <c r="G874" s="163" t="s">
        <v>11</v>
      </c>
      <c r="H874" s="158" t="s">
        <v>1740</v>
      </c>
      <c r="I874" s="158" t="s">
        <v>2640</v>
      </c>
      <c r="J874" s="200">
        <f t="shared" si="3"/>
        <v>14913.261885</v>
      </c>
      <c r="K874" s="249">
        <v>1979.33</v>
      </c>
    </row>
    <row r="875" spans="1:11" ht="45.75" thickBot="1">
      <c r="A875" s="197" t="s">
        <v>2637</v>
      </c>
      <c r="B875" s="158" t="s">
        <v>2645</v>
      </c>
      <c r="C875" s="164" t="s">
        <v>2646</v>
      </c>
      <c r="D875" s="163" t="s">
        <v>25</v>
      </c>
      <c r="E875" s="156" t="s">
        <v>1681</v>
      </c>
      <c r="F875" s="159">
        <v>26228.75</v>
      </c>
      <c r="G875" s="163" t="s">
        <v>11</v>
      </c>
      <c r="H875" s="158" t="s">
        <v>598</v>
      </c>
      <c r="I875" s="158" t="s">
        <v>2628</v>
      </c>
      <c r="J875" s="196">
        <v>26228.75</v>
      </c>
      <c r="K875" s="249"/>
    </row>
    <row r="876" spans="1:11" ht="30.75" thickBot="1">
      <c r="A876" s="197" t="s">
        <v>2667</v>
      </c>
      <c r="B876" s="188" t="s">
        <v>2647</v>
      </c>
      <c r="C876" s="193" t="s">
        <v>2648</v>
      </c>
      <c r="D876" s="188" t="s">
        <v>25</v>
      </c>
      <c r="E876" s="192" t="s">
        <v>858</v>
      </c>
      <c r="F876" s="190">
        <v>68034.960000000006</v>
      </c>
      <c r="G876" s="187" t="s">
        <v>30</v>
      </c>
      <c r="H876" s="195" t="s">
        <v>1856</v>
      </c>
      <c r="I876" s="187" t="s">
        <v>55</v>
      </c>
      <c r="J876" s="200">
        <f t="shared" si="3"/>
        <v>0</v>
      </c>
      <c r="K876" s="249"/>
    </row>
    <row r="877" spans="1:11" ht="45.75" thickBot="1">
      <c r="A877" s="197" t="s">
        <v>2668</v>
      </c>
      <c r="B877" s="195" t="s">
        <v>2649</v>
      </c>
      <c r="C877" s="199" t="s">
        <v>2650</v>
      </c>
      <c r="D877" s="198" t="s">
        <v>25</v>
      </c>
      <c r="E877" s="194" t="s">
        <v>2530</v>
      </c>
      <c r="F877" s="196">
        <v>164300.63</v>
      </c>
      <c r="G877" s="198" t="s">
        <v>1721</v>
      </c>
      <c r="H877" s="195" t="s">
        <v>2651</v>
      </c>
      <c r="I877" s="195" t="s">
        <v>799</v>
      </c>
      <c r="J877" s="200">
        <f t="shared" si="3"/>
        <v>117934.36401</v>
      </c>
      <c r="K877" s="249">
        <v>15652.58</v>
      </c>
    </row>
    <row r="878" spans="1:11" ht="45.75" thickBot="1">
      <c r="A878" s="197" t="s">
        <v>2669</v>
      </c>
      <c r="B878" s="195" t="s">
        <v>2652</v>
      </c>
      <c r="C878" s="199" t="s">
        <v>2653</v>
      </c>
      <c r="D878" s="198" t="s">
        <v>25</v>
      </c>
      <c r="E878" s="194" t="s">
        <v>2524</v>
      </c>
      <c r="F878" s="196">
        <v>31997.5</v>
      </c>
      <c r="G878" s="198" t="s">
        <v>1721</v>
      </c>
      <c r="H878" s="195" t="s">
        <v>2654</v>
      </c>
      <c r="I878" s="195" t="s">
        <v>2655</v>
      </c>
      <c r="J878" s="196">
        <v>31997.5</v>
      </c>
      <c r="K878" s="249"/>
    </row>
    <row r="879" spans="1:11" ht="45.75" thickBot="1">
      <c r="A879" s="197" t="s">
        <v>2670</v>
      </c>
      <c r="B879" s="195" t="s">
        <v>2656</v>
      </c>
      <c r="C879" s="199" t="s">
        <v>2657</v>
      </c>
      <c r="D879" s="198" t="s">
        <v>25</v>
      </c>
      <c r="E879" s="201" t="s">
        <v>2658</v>
      </c>
      <c r="F879" s="196">
        <v>39167.5</v>
      </c>
      <c r="G879" s="198" t="s">
        <v>1721</v>
      </c>
      <c r="H879" s="195" t="s">
        <v>165</v>
      </c>
      <c r="I879" s="195" t="s">
        <v>2658</v>
      </c>
      <c r="J879" s="196">
        <v>39167.5</v>
      </c>
      <c r="K879" s="249"/>
    </row>
    <row r="880" spans="1:11" ht="45.75" thickBot="1">
      <c r="A880" s="197" t="s">
        <v>2671</v>
      </c>
      <c r="B880" s="195" t="s">
        <v>2659</v>
      </c>
      <c r="C880" s="199" t="s">
        <v>2660</v>
      </c>
      <c r="D880" s="198" t="s">
        <v>25</v>
      </c>
      <c r="E880" s="194" t="s">
        <v>1681</v>
      </c>
      <c r="F880" s="196">
        <v>36625</v>
      </c>
      <c r="G880" s="198" t="s">
        <v>1721</v>
      </c>
      <c r="H880" s="195" t="s">
        <v>61</v>
      </c>
      <c r="I880" s="195" t="s">
        <v>2661</v>
      </c>
      <c r="J880" s="196">
        <v>36625</v>
      </c>
      <c r="K880" s="249"/>
    </row>
    <row r="881" spans="1:11" ht="45.75" thickBot="1">
      <c r="A881" s="197" t="s">
        <v>2672</v>
      </c>
      <c r="B881" s="195" t="s">
        <v>2662</v>
      </c>
      <c r="C881" s="199" t="s">
        <v>2663</v>
      </c>
      <c r="D881" s="198" t="s">
        <v>25</v>
      </c>
      <c r="E881" s="194" t="s">
        <v>2639</v>
      </c>
      <c r="F881" s="196">
        <v>36871.879999999997</v>
      </c>
      <c r="G881" s="198" t="s">
        <v>2664</v>
      </c>
      <c r="H881" s="195" t="s">
        <v>2665</v>
      </c>
      <c r="I881" s="195" t="s">
        <v>2666</v>
      </c>
      <c r="J881" s="200">
        <f t="shared" si="3"/>
        <v>0</v>
      </c>
      <c r="K881" s="249"/>
    </row>
    <row r="882" spans="1:11" s="186" customFormat="1" ht="45.75" thickBot="1">
      <c r="A882" s="197" t="s">
        <v>2673</v>
      </c>
      <c r="B882" s="195" t="s">
        <v>2642</v>
      </c>
      <c r="C882" s="199" t="s">
        <v>2641</v>
      </c>
      <c r="D882" s="198" t="s">
        <v>25</v>
      </c>
      <c r="E882" s="194" t="s">
        <v>2643</v>
      </c>
      <c r="F882" s="196">
        <v>74330</v>
      </c>
      <c r="G882" s="198" t="s">
        <v>11</v>
      </c>
      <c r="H882" s="195" t="s">
        <v>1695</v>
      </c>
      <c r="I882" s="195" t="s">
        <v>2644</v>
      </c>
      <c r="J882" s="200">
        <f t="shared" si="3"/>
        <v>44607.85656</v>
      </c>
      <c r="K882" s="249">
        <v>5920.48</v>
      </c>
    </row>
    <row r="883" spans="1:11" s="186" customFormat="1" ht="75.75" thickBot="1">
      <c r="A883" s="197" t="s">
        <v>2674</v>
      </c>
      <c r="B883" s="195" t="s">
        <v>2680</v>
      </c>
      <c r="C883" s="199" t="s">
        <v>2681</v>
      </c>
      <c r="D883" s="198" t="s">
        <v>25</v>
      </c>
      <c r="E883" s="194" t="s">
        <v>1684</v>
      </c>
      <c r="F883" s="196">
        <v>7195</v>
      </c>
      <c r="G883" s="198" t="s">
        <v>11</v>
      </c>
      <c r="H883" s="195" t="s">
        <v>26</v>
      </c>
      <c r="I883" s="195" t="s">
        <v>2682</v>
      </c>
      <c r="J883" s="200">
        <f t="shared" si="3"/>
        <v>2483.52189</v>
      </c>
      <c r="K883" s="249">
        <v>329.62</v>
      </c>
    </row>
    <row r="884" spans="1:11" s="186" customFormat="1" ht="75.75" thickBot="1">
      <c r="A884" s="197" t="s">
        <v>2675</v>
      </c>
      <c r="B884" s="195" t="s">
        <v>2683</v>
      </c>
      <c r="C884" s="199" t="s">
        <v>2681</v>
      </c>
      <c r="D884" s="198" t="s">
        <v>25</v>
      </c>
      <c r="E884" s="194" t="s">
        <v>2684</v>
      </c>
      <c r="F884" s="196">
        <v>15101.1</v>
      </c>
      <c r="G884" s="198" t="s">
        <v>11</v>
      </c>
      <c r="H884" s="195" t="s">
        <v>40</v>
      </c>
      <c r="I884" s="195" t="s">
        <v>2685</v>
      </c>
      <c r="J884" s="200">
        <f t="shared" si="3"/>
        <v>0</v>
      </c>
    </row>
    <row r="885" spans="1:11" s="186" customFormat="1" ht="75.75" thickBot="1">
      <c r="A885" s="197" t="s">
        <v>2676</v>
      </c>
      <c r="B885" s="195" t="s">
        <v>2686</v>
      </c>
      <c r="C885" s="199" t="s">
        <v>2681</v>
      </c>
      <c r="D885" s="198" t="s">
        <v>25</v>
      </c>
      <c r="E885" s="194" t="s">
        <v>2643</v>
      </c>
      <c r="F885" s="196">
        <v>10290</v>
      </c>
      <c r="G885" s="198" t="s">
        <v>11</v>
      </c>
      <c r="H885" s="195" t="s">
        <v>424</v>
      </c>
      <c r="I885" s="195" t="s">
        <v>2644</v>
      </c>
      <c r="J885" s="200">
        <f t="shared" si="3"/>
        <v>4116.0220049999998</v>
      </c>
      <c r="K885" s="249">
        <v>546.29</v>
      </c>
    </row>
    <row r="886" spans="1:11" s="186" customFormat="1" ht="45.75" thickBot="1">
      <c r="A886" s="197" t="s">
        <v>2677</v>
      </c>
      <c r="B886" s="195" t="s">
        <v>2687</v>
      </c>
      <c r="C886" s="199" t="s">
        <v>2688</v>
      </c>
      <c r="D886" s="198" t="s">
        <v>25</v>
      </c>
      <c r="E886" s="194" t="s">
        <v>2684</v>
      </c>
      <c r="F886" s="196">
        <v>35185</v>
      </c>
      <c r="G886" s="198" t="s">
        <v>11</v>
      </c>
      <c r="H886" s="195" t="s">
        <v>563</v>
      </c>
      <c r="I886" s="195" t="s">
        <v>2685</v>
      </c>
      <c r="J886" s="200">
        <f t="shared" si="3"/>
        <v>5676.1155750000007</v>
      </c>
      <c r="K886" s="249">
        <v>753.35</v>
      </c>
    </row>
    <row r="887" spans="1:11" s="186" customFormat="1" ht="60.75" thickBot="1">
      <c r="A887" s="197" t="s">
        <v>2678</v>
      </c>
      <c r="B887" s="195" t="s">
        <v>2689</v>
      </c>
      <c r="C887" s="199" t="s">
        <v>2690</v>
      </c>
      <c r="D887" s="198" t="s">
        <v>25</v>
      </c>
      <c r="E887" s="194" t="s">
        <v>2691</v>
      </c>
      <c r="F887" s="196">
        <v>120000</v>
      </c>
      <c r="G887" s="198" t="s">
        <v>11</v>
      </c>
      <c r="H887" s="195" t="s">
        <v>2692</v>
      </c>
      <c r="I887" s="195" t="s">
        <v>2693</v>
      </c>
      <c r="J887" s="196">
        <v>120000</v>
      </c>
      <c r="K887" s="249"/>
    </row>
    <row r="888" spans="1:11" s="186" customFormat="1" ht="75.75" thickBot="1">
      <c r="A888" s="197" t="s">
        <v>2679</v>
      </c>
      <c r="B888" s="195" t="s">
        <v>2694</v>
      </c>
      <c r="C888" s="199" t="s">
        <v>2681</v>
      </c>
      <c r="D888" s="198" t="s">
        <v>25</v>
      </c>
      <c r="E888" s="194" t="s">
        <v>2684</v>
      </c>
      <c r="F888" s="196">
        <v>25792.5</v>
      </c>
      <c r="G888" s="198" t="s">
        <v>11</v>
      </c>
      <c r="H888" s="195" t="s">
        <v>192</v>
      </c>
      <c r="I888" s="195" t="s">
        <v>2685</v>
      </c>
      <c r="J888" s="200">
        <f t="shared" si="3"/>
        <v>5355.9746700000005</v>
      </c>
      <c r="K888" s="249">
        <v>710.86</v>
      </c>
    </row>
    <row r="889" spans="1:11" s="186" customFormat="1" ht="45.75" thickBot="1">
      <c r="A889" s="197" t="s">
        <v>2697</v>
      </c>
      <c r="B889" s="195" t="s">
        <v>2695</v>
      </c>
      <c r="C889" s="199" t="s">
        <v>2499</v>
      </c>
      <c r="D889" s="198" t="s">
        <v>25</v>
      </c>
      <c r="E889" s="194" t="s">
        <v>2691</v>
      </c>
      <c r="F889" s="170" t="s">
        <v>30</v>
      </c>
      <c r="G889" s="198" t="s">
        <v>2696</v>
      </c>
      <c r="H889" s="195" t="s">
        <v>2501</v>
      </c>
      <c r="I889" s="194" t="s">
        <v>1707</v>
      </c>
      <c r="J889" s="200">
        <f t="shared" si="3"/>
        <v>0</v>
      </c>
    </row>
    <row r="890" spans="1:11" s="186" customFormat="1" ht="45.75" thickBot="1">
      <c r="A890" s="197" t="s">
        <v>2698</v>
      </c>
      <c r="B890" s="195" t="s">
        <v>2704</v>
      </c>
      <c r="C890" s="199" t="s">
        <v>2705</v>
      </c>
      <c r="D890" s="198" t="s">
        <v>10</v>
      </c>
      <c r="E890" s="194" t="s">
        <v>2706</v>
      </c>
      <c r="F890" s="170">
        <v>1400000</v>
      </c>
      <c r="G890" s="198" t="s">
        <v>163</v>
      </c>
      <c r="H890" s="195" t="s">
        <v>100</v>
      </c>
      <c r="I890" s="194" t="s">
        <v>2707</v>
      </c>
      <c r="J890" s="170">
        <v>1400000</v>
      </c>
      <c r="K890" s="249"/>
    </row>
    <row r="891" spans="1:11" s="186" customFormat="1" ht="45.75" thickBot="1">
      <c r="A891" s="197" t="s">
        <v>2699</v>
      </c>
      <c r="B891" s="195" t="s">
        <v>2708</v>
      </c>
      <c r="C891" s="199"/>
      <c r="D891" s="198" t="s">
        <v>10</v>
      </c>
      <c r="E891" s="194" t="s">
        <v>2709</v>
      </c>
      <c r="F891" s="170">
        <v>2114563.35</v>
      </c>
      <c r="G891" s="198" t="s">
        <v>11</v>
      </c>
      <c r="H891" s="195" t="s">
        <v>88</v>
      </c>
      <c r="I891" s="194" t="s">
        <v>2710</v>
      </c>
      <c r="J891" s="170">
        <v>2114563.35</v>
      </c>
      <c r="K891" s="249"/>
    </row>
    <row r="892" spans="1:11" s="186" customFormat="1" ht="60.75" thickBot="1">
      <c r="A892" s="197" t="s">
        <v>2700</v>
      </c>
      <c r="B892" s="195" t="s">
        <v>2762</v>
      </c>
      <c r="C892" s="199" t="s">
        <v>2763</v>
      </c>
      <c r="D892" s="198" t="s">
        <v>25</v>
      </c>
      <c r="E892" s="194" t="s">
        <v>2709</v>
      </c>
      <c r="F892" s="170">
        <v>110000</v>
      </c>
      <c r="G892" s="198" t="s">
        <v>11</v>
      </c>
      <c r="H892" s="195" t="s">
        <v>73</v>
      </c>
      <c r="I892" s="194" t="s">
        <v>2764</v>
      </c>
      <c r="J892" s="200">
        <f t="shared" si="3"/>
        <v>88999.020900000003</v>
      </c>
      <c r="K892" s="249">
        <v>11812.2</v>
      </c>
    </row>
    <row r="893" spans="1:11" s="186" customFormat="1" ht="45.75" thickBot="1">
      <c r="A893" s="197" t="s">
        <v>2701</v>
      </c>
      <c r="B893" s="195" t="s">
        <v>2711</v>
      </c>
      <c r="C893" s="199" t="s">
        <v>2714</v>
      </c>
      <c r="D893" s="198" t="s">
        <v>25</v>
      </c>
      <c r="E893" s="194" t="s">
        <v>2712</v>
      </c>
      <c r="F893" s="170">
        <v>124031.25</v>
      </c>
      <c r="G893" s="198" t="s">
        <v>11</v>
      </c>
      <c r="H893" s="195" t="s">
        <v>192</v>
      </c>
      <c r="I893" s="194" t="s">
        <v>2713</v>
      </c>
      <c r="J893" s="200">
        <f t="shared" si="3"/>
        <v>21258.59175</v>
      </c>
      <c r="K893" s="249">
        <v>2821.5</v>
      </c>
    </row>
    <row r="894" spans="1:11" s="186" customFormat="1" ht="45.75" thickBot="1">
      <c r="A894" s="197" t="s">
        <v>2702</v>
      </c>
      <c r="B894" s="195" t="s">
        <v>2715</v>
      </c>
      <c r="C894" s="199" t="s">
        <v>2716</v>
      </c>
      <c r="D894" s="198" t="s">
        <v>25</v>
      </c>
      <c r="E894" s="194" t="s">
        <v>2717</v>
      </c>
      <c r="F894" s="170">
        <v>70050</v>
      </c>
      <c r="G894" s="198" t="s">
        <v>11</v>
      </c>
      <c r="H894" s="195" t="s">
        <v>56</v>
      </c>
      <c r="I894" s="194" t="s">
        <v>2718</v>
      </c>
      <c r="J894" s="200">
        <f t="shared" si="3"/>
        <v>31232.913539999998</v>
      </c>
      <c r="K894" s="249">
        <v>4145.32</v>
      </c>
    </row>
    <row r="895" spans="1:11" s="186" customFormat="1" ht="90.75" thickBot="1">
      <c r="A895" s="197" t="s">
        <v>2703</v>
      </c>
      <c r="B895" s="195" t="s">
        <v>2719</v>
      </c>
      <c r="C895" s="199" t="s">
        <v>2720</v>
      </c>
      <c r="D895" s="198" t="s">
        <v>25</v>
      </c>
      <c r="E895" s="194" t="s">
        <v>2712</v>
      </c>
      <c r="F895" s="170">
        <v>48000</v>
      </c>
      <c r="G895" s="198" t="s">
        <v>11</v>
      </c>
      <c r="H895" s="195" t="s">
        <v>74</v>
      </c>
      <c r="I895" s="194" t="s">
        <v>2713</v>
      </c>
      <c r="J895" s="200">
        <f t="shared" si="3"/>
        <v>31999.925640000001</v>
      </c>
      <c r="K895" s="249">
        <v>4247.12</v>
      </c>
    </row>
    <row r="896" spans="1:11" s="186" customFormat="1" ht="45.75" thickBot="1">
      <c r="A896" s="197" t="s">
        <v>2733</v>
      </c>
      <c r="B896" s="195" t="s">
        <v>2748</v>
      </c>
      <c r="C896" s="199" t="s">
        <v>2749</v>
      </c>
      <c r="D896" s="198" t="s">
        <v>25</v>
      </c>
      <c r="E896" s="194" t="s">
        <v>2750</v>
      </c>
      <c r="F896" s="170">
        <v>163549.20000000001</v>
      </c>
      <c r="G896" s="198" t="s">
        <v>11</v>
      </c>
      <c r="H896" s="195" t="s">
        <v>46</v>
      </c>
      <c r="I896" s="194" t="s">
        <v>2751</v>
      </c>
      <c r="J896" s="200">
        <f t="shared" si="3"/>
        <v>102611.67739500001</v>
      </c>
      <c r="K896" s="249">
        <v>13618.91</v>
      </c>
    </row>
    <row r="897" spans="1:11" s="186" customFormat="1" ht="45.75" thickBot="1">
      <c r="A897" s="197" t="s">
        <v>2734</v>
      </c>
      <c r="B897" s="195" t="s">
        <v>2721</v>
      </c>
      <c r="C897" s="199" t="s">
        <v>2724</v>
      </c>
      <c r="D897" s="198" t="s">
        <v>25</v>
      </c>
      <c r="E897" s="194" t="s">
        <v>2722</v>
      </c>
      <c r="F897" s="170">
        <v>14077.44</v>
      </c>
      <c r="G897" s="198" t="s">
        <v>11</v>
      </c>
      <c r="H897" s="195" t="s">
        <v>1873</v>
      </c>
      <c r="I897" s="194" t="s">
        <v>2723</v>
      </c>
      <c r="J897" s="200">
        <f t="shared" si="3"/>
        <v>0</v>
      </c>
      <c r="K897" s="249"/>
    </row>
    <row r="898" spans="1:11" s="186" customFormat="1" ht="45.75" thickBot="1">
      <c r="A898" s="197" t="s">
        <v>2737</v>
      </c>
      <c r="B898" s="195" t="s">
        <v>2725</v>
      </c>
      <c r="C898" s="199" t="s">
        <v>2724</v>
      </c>
      <c r="D898" s="198" t="s">
        <v>25</v>
      </c>
      <c r="E898" s="194" t="s">
        <v>2722</v>
      </c>
      <c r="F898" s="170">
        <v>37100</v>
      </c>
      <c r="G898" s="198" t="s">
        <v>11</v>
      </c>
      <c r="H898" s="195" t="s">
        <v>265</v>
      </c>
      <c r="I898" s="194" t="s">
        <v>2723</v>
      </c>
      <c r="J898" s="200">
        <f t="shared" si="3"/>
        <v>21075.352709999999</v>
      </c>
      <c r="K898" s="249">
        <v>2797.18</v>
      </c>
    </row>
    <row r="899" spans="1:11" s="186" customFormat="1" ht="45.75" thickBot="1">
      <c r="A899" s="197" t="s">
        <v>2738</v>
      </c>
      <c r="B899" s="195" t="s">
        <v>2784</v>
      </c>
      <c r="C899" s="199" t="s">
        <v>2747</v>
      </c>
      <c r="D899" s="198" t="s">
        <v>25</v>
      </c>
      <c r="E899" s="194" t="s">
        <v>2722</v>
      </c>
      <c r="F899" s="170">
        <v>158025</v>
      </c>
      <c r="G899" s="198" t="s">
        <v>11</v>
      </c>
      <c r="H899" s="195" t="s">
        <v>1733</v>
      </c>
      <c r="I899" s="194" t="s">
        <v>2723</v>
      </c>
      <c r="J899" s="200">
        <f t="shared" si="3"/>
        <v>86639.215500000006</v>
      </c>
      <c r="K899" s="249">
        <v>11499</v>
      </c>
    </row>
    <row r="900" spans="1:11" s="186" customFormat="1" ht="75.75" thickBot="1">
      <c r="A900" s="197" t="s">
        <v>2739</v>
      </c>
      <c r="B900" s="195" t="s">
        <v>2785</v>
      </c>
      <c r="C900" s="199"/>
      <c r="D900" s="198" t="s">
        <v>10</v>
      </c>
      <c r="E900" s="194" t="s">
        <v>2722</v>
      </c>
      <c r="F900" s="170">
        <v>130290.1</v>
      </c>
      <c r="G900" s="198" t="s">
        <v>11</v>
      </c>
      <c r="H900" s="195" t="s">
        <v>256</v>
      </c>
      <c r="I900" s="194" t="s">
        <v>2710</v>
      </c>
      <c r="J900" s="170">
        <v>130290.1</v>
      </c>
      <c r="K900" s="249"/>
    </row>
    <row r="901" spans="1:11" s="186" customFormat="1" ht="45.75" thickBot="1">
      <c r="A901" s="197" t="s">
        <v>2746</v>
      </c>
      <c r="B901" s="195" t="s">
        <v>2765</v>
      </c>
      <c r="C901" s="199" t="s">
        <v>2754</v>
      </c>
      <c r="D901" s="198" t="s">
        <v>25</v>
      </c>
      <c r="E901" s="194" t="s">
        <v>2750</v>
      </c>
      <c r="F901" s="170">
        <v>176085</v>
      </c>
      <c r="G901" s="198" t="s">
        <v>11</v>
      </c>
      <c r="H901" s="195" t="s">
        <v>1713</v>
      </c>
      <c r="I901" s="194" t="s">
        <v>2751</v>
      </c>
      <c r="J901" s="170">
        <v>176085</v>
      </c>
      <c r="K901" s="249"/>
    </row>
    <row r="902" spans="1:11" s="186" customFormat="1">
      <c r="A902" s="218"/>
      <c r="B902" s="202"/>
      <c r="C902" s="213"/>
      <c r="D902" s="214"/>
      <c r="E902" s="215"/>
      <c r="F902" s="216"/>
      <c r="G902" s="214"/>
      <c r="H902" s="202"/>
      <c r="I902" s="215"/>
      <c r="J902" s="217"/>
      <c r="K902" s="191"/>
    </row>
    <row r="903" spans="1:11" s="186" customFormat="1">
      <c r="A903" s="218"/>
      <c r="B903" s="202"/>
      <c r="C903" s="213"/>
      <c r="D903" s="214"/>
      <c r="E903" s="215"/>
      <c r="F903" s="216"/>
      <c r="G903" s="214"/>
      <c r="H903" s="202"/>
      <c r="I903" s="215"/>
      <c r="J903" s="217"/>
      <c r="K903" s="191"/>
    </row>
    <row r="904" spans="1:11" s="186" customFormat="1" ht="15.75" thickBot="1">
      <c r="A904" s="258" t="s">
        <v>2808</v>
      </c>
      <c r="B904" s="258"/>
      <c r="C904" s="258"/>
      <c r="D904" s="258"/>
      <c r="E904" s="258"/>
      <c r="F904" s="258"/>
      <c r="G904" s="258"/>
      <c r="H904" s="258"/>
      <c r="I904" s="258"/>
      <c r="J904" s="258"/>
      <c r="K904" s="239"/>
    </row>
    <row r="905" spans="1:11" s="186" customFormat="1" ht="45.75" thickBot="1">
      <c r="A905" s="197" t="s">
        <v>944</v>
      </c>
      <c r="B905" s="195" t="s">
        <v>2726</v>
      </c>
      <c r="C905" s="199" t="s">
        <v>2727</v>
      </c>
      <c r="D905" s="198" t="s">
        <v>25</v>
      </c>
      <c r="E905" s="194" t="s">
        <v>2728</v>
      </c>
      <c r="F905" s="170">
        <f>214192.5/7.5345</f>
        <v>28428.230141349788</v>
      </c>
      <c r="G905" s="198" t="s">
        <v>11</v>
      </c>
      <c r="H905" s="195" t="s">
        <v>12</v>
      </c>
      <c r="I905" s="194" t="s">
        <v>2729</v>
      </c>
      <c r="J905" s="200">
        <v>4074.13</v>
      </c>
      <c r="K905" s="231" t="s">
        <v>3024</v>
      </c>
    </row>
    <row r="906" spans="1:11" s="186" customFormat="1" ht="75.75" thickBot="1">
      <c r="A906" s="197" t="s">
        <v>945</v>
      </c>
      <c r="B906" s="195" t="s">
        <v>2730</v>
      </c>
      <c r="C906" s="199" t="s">
        <v>2731</v>
      </c>
      <c r="D906" s="198" t="s">
        <v>25</v>
      </c>
      <c r="E906" s="194" t="s">
        <v>2732</v>
      </c>
      <c r="F906" s="170">
        <f>48748.75/7.5345</f>
        <v>6470.0710067025011</v>
      </c>
      <c r="G906" s="198" t="s">
        <v>320</v>
      </c>
      <c r="H906" s="195" t="s">
        <v>2017</v>
      </c>
      <c r="I906" s="194" t="s">
        <v>1950</v>
      </c>
      <c r="J906" s="200">
        <v>6470.07</v>
      </c>
      <c r="K906" s="231" t="s">
        <v>3025</v>
      </c>
    </row>
    <row r="907" spans="1:11" s="186" customFormat="1" ht="92.25" customHeight="1" thickBot="1">
      <c r="A907" s="197" t="s">
        <v>946</v>
      </c>
      <c r="B907" s="195" t="s">
        <v>3032</v>
      </c>
      <c r="C907" s="41" t="s">
        <v>637</v>
      </c>
      <c r="D907" s="188" t="s">
        <v>25</v>
      </c>
      <c r="E907" s="192" t="s">
        <v>2744</v>
      </c>
      <c r="F907" s="232">
        <f>80390.59/7.5345</f>
        <v>10669.664874908753</v>
      </c>
      <c r="G907" s="188" t="s">
        <v>2745</v>
      </c>
      <c r="H907" s="30" t="s">
        <v>593</v>
      </c>
      <c r="I907" s="192" t="s">
        <v>925</v>
      </c>
      <c r="J907" s="91">
        <v>10669.66</v>
      </c>
      <c r="K907" s="231" t="s">
        <v>3026</v>
      </c>
    </row>
    <row r="908" spans="1:11" s="186" customFormat="1" ht="45.75" thickBot="1">
      <c r="A908" s="197" t="s">
        <v>947</v>
      </c>
      <c r="B908" s="195" t="s">
        <v>2740</v>
      </c>
      <c r="C908" s="199" t="s">
        <v>2741</v>
      </c>
      <c r="D908" s="198" t="s">
        <v>25</v>
      </c>
      <c r="E908" s="194" t="s">
        <v>2742</v>
      </c>
      <c r="F908" s="170">
        <f>17642.5/7.5345</f>
        <v>2341.5621474550398</v>
      </c>
      <c r="G908" s="198" t="s">
        <v>11</v>
      </c>
      <c r="H908" s="195" t="s">
        <v>538</v>
      </c>
      <c r="I908" s="194" t="s">
        <v>2743</v>
      </c>
      <c r="J908" s="200">
        <v>263.95999999999998</v>
      </c>
      <c r="K908" s="231" t="s">
        <v>3027</v>
      </c>
    </row>
    <row r="909" spans="1:11" s="186" customFormat="1" ht="45.75" thickBot="1">
      <c r="A909" s="197" t="s">
        <v>948</v>
      </c>
      <c r="B909" s="195" t="s">
        <v>2752</v>
      </c>
      <c r="C909" s="199" t="s">
        <v>2741</v>
      </c>
      <c r="D909" s="198" t="s">
        <v>25</v>
      </c>
      <c r="E909" s="194" t="s">
        <v>2744</v>
      </c>
      <c r="F909" s="170">
        <f>103982.5/7.5345</f>
        <v>13800.849425973853</v>
      </c>
      <c r="G909" s="198" t="s">
        <v>11</v>
      </c>
      <c r="H909" s="195" t="s">
        <v>1699</v>
      </c>
      <c r="I909" s="194" t="s">
        <v>2753</v>
      </c>
      <c r="J909" s="200">
        <v>8706.85</v>
      </c>
      <c r="K909" s="231" t="s">
        <v>3028</v>
      </c>
    </row>
    <row r="910" spans="1:11" s="186" customFormat="1" ht="60.75" thickBot="1">
      <c r="A910" s="197" t="s">
        <v>949</v>
      </c>
      <c r="B910" s="195" t="s">
        <v>2755</v>
      </c>
      <c r="C910" s="199" t="s">
        <v>2754</v>
      </c>
      <c r="D910" s="198" t="s">
        <v>25</v>
      </c>
      <c r="E910" s="194" t="s">
        <v>2756</v>
      </c>
      <c r="F910" s="170">
        <f>4326.25/7.5345</f>
        <v>574.19204990377591</v>
      </c>
      <c r="G910" s="198" t="s">
        <v>11</v>
      </c>
      <c r="H910" s="195" t="s">
        <v>2035</v>
      </c>
      <c r="I910" s="194" t="s">
        <v>2757</v>
      </c>
      <c r="J910" s="200">
        <v>0</v>
      </c>
      <c r="K910" s="231" t="s">
        <v>3029</v>
      </c>
    </row>
    <row r="911" spans="1:11" s="186" customFormat="1" ht="45.75" thickBot="1">
      <c r="A911" s="197" t="s">
        <v>950</v>
      </c>
      <c r="B911" s="195" t="s">
        <v>2758</v>
      </c>
      <c r="C911" s="199" t="s">
        <v>2749</v>
      </c>
      <c r="D911" s="198" t="s">
        <v>25</v>
      </c>
      <c r="E911" s="194" t="s">
        <v>2759</v>
      </c>
      <c r="F911" s="170">
        <f>17902.5/7.5345</f>
        <v>2376.070077642843</v>
      </c>
      <c r="G911" s="198" t="s">
        <v>11</v>
      </c>
      <c r="H911" s="195" t="s">
        <v>468</v>
      </c>
      <c r="I911" s="194" t="s">
        <v>2760</v>
      </c>
      <c r="J911" s="200">
        <v>431.98</v>
      </c>
      <c r="K911" s="231" t="s">
        <v>3030</v>
      </c>
    </row>
    <row r="912" spans="1:11" s="186" customFormat="1" ht="45.75" thickBot="1">
      <c r="A912" s="197" t="s">
        <v>951</v>
      </c>
      <c r="B912" s="195" t="s">
        <v>2761</v>
      </c>
      <c r="C912" s="199" t="s">
        <v>2741</v>
      </c>
      <c r="D912" s="198" t="s">
        <v>25</v>
      </c>
      <c r="E912" s="194" t="s">
        <v>2756</v>
      </c>
      <c r="F912" s="170">
        <f>6013.7/7.5345</f>
        <v>798.15515296303658</v>
      </c>
      <c r="G912" s="198" t="s">
        <v>11</v>
      </c>
      <c r="H912" s="195" t="s">
        <v>2590</v>
      </c>
      <c r="I912" s="194" t="s">
        <v>2757</v>
      </c>
      <c r="J912" s="200">
        <v>0</v>
      </c>
      <c r="K912" s="231" t="s">
        <v>3031</v>
      </c>
    </row>
    <row r="913" spans="1:11" s="186" customFormat="1" ht="60.75" thickBot="1">
      <c r="A913" s="197" t="s">
        <v>952</v>
      </c>
      <c r="B913" s="195" t="s">
        <v>2766</v>
      </c>
      <c r="C913" s="199" t="s">
        <v>1732</v>
      </c>
      <c r="D913" s="198" t="s">
        <v>10</v>
      </c>
      <c r="E913" s="194" t="s">
        <v>2009</v>
      </c>
      <c r="F913" s="170">
        <v>75.25</v>
      </c>
      <c r="G913" s="198" t="s">
        <v>66</v>
      </c>
      <c r="H913" s="195" t="s">
        <v>1740</v>
      </c>
      <c r="I913" s="194" t="s">
        <v>1793</v>
      </c>
      <c r="J913" s="200">
        <v>0</v>
      </c>
      <c r="K913" s="239"/>
    </row>
    <row r="914" spans="1:11" s="186" customFormat="1" ht="75.75" thickBot="1">
      <c r="A914" s="197" t="s">
        <v>953</v>
      </c>
      <c r="B914" s="195" t="s">
        <v>2767</v>
      </c>
      <c r="C914" s="199" t="s">
        <v>2632</v>
      </c>
      <c r="D914" s="198" t="s">
        <v>25</v>
      </c>
      <c r="E914" s="194" t="s">
        <v>2009</v>
      </c>
      <c r="F914" s="170">
        <v>1038.79</v>
      </c>
      <c r="G914" s="198" t="s">
        <v>11</v>
      </c>
      <c r="H914" s="195" t="s">
        <v>1740</v>
      </c>
      <c r="I914" s="194" t="s">
        <v>2768</v>
      </c>
      <c r="J914" s="200">
        <v>999.82</v>
      </c>
      <c r="K914" s="239"/>
    </row>
    <row r="915" spans="1:11" s="186" customFormat="1" ht="45.75" thickBot="1">
      <c r="A915" s="197" t="s">
        <v>954</v>
      </c>
      <c r="B915" s="195" t="s">
        <v>2770</v>
      </c>
      <c r="C915" s="199" t="s">
        <v>1732</v>
      </c>
      <c r="D915" s="198" t="s">
        <v>10</v>
      </c>
      <c r="E915" s="194" t="s">
        <v>2009</v>
      </c>
      <c r="F915" s="170">
        <v>576.94000000000005</v>
      </c>
      <c r="G915" s="198" t="s">
        <v>11</v>
      </c>
      <c r="H915" s="195" t="s">
        <v>1740</v>
      </c>
      <c r="I915" s="194" t="s">
        <v>2769</v>
      </c>
      <c r="J915" s="200">
        <v>0</v>
      </c>
      <c r="K915" s="239"/>
    </row>
    <row r="916" spans="1:11" s="186" customFormat="1" ht="60.75" thickBot="1">
      <c r="A916" s="197" t="s">
        <v>955</v>
      </c>
      <c r="B916" s="195" t="s">
        <v>2771</v>
      </c>
      <c r="C916" s="199" t="s">
        <v>1732</v>
      </c>
      <c r="D916" s="198" t="s">
        <v>10</v>
      </c>
      <c r="E916" s="194" t="s">
        <v>2772</v>
      </c>
      <c r="F916" s="170">
        <v>40431.519999999997</v>
      </c>
      <c r="G916" s="198" t="s">
        <v>11</v>
      </c>
      <c r="H916" s="195" t="s">
        <v>1733</v>
      </c>
      <c r="I916" s="194" t="s">
        <v>2773</v>
      </c>
      <c r="J916" s="200">
        <v>4386.47</v>
      </c>
      <c r="K916" s="239"/>
    </row>
    <row r="917" spans="1:11" s="186" customFormat="1" ht="45.75" thickBot="1">
      <c r="A917" s="197" t="s">
        <v>956</v>
      </c>
      <c r="B917" s="195" t="s">
        <v>2774</v>
      </c>
      <c r="C917" s="199" t="s">
        <v>2775</v>
      </c>
      <c r="D917" s="198" t="s">
        <v>25</v>
      </c>
      <c r="E917" s="194" t="s">
        <v>2028</v>
      </c>
      <c r="F917" s="170">
        <v>16457.599999999999</v>
      </c>
      <c r="G917" s="198" t="s">
        <v>34</v>
      </c>
      <c r="H917" s="195" t="s">
        <v>62</v>
      </c>
      <c r="I917" s="194" t="s">
        <v>1904</v>
      </c>
      <c r="J917" s="200">
        <v>16457.599999999999</v>
      </c>
      <c r="K917" s="239"/>
    </row>
    <row r="918" spans="1:11" s="186" customFormat="1" ht="45.75" thickBot="1">
      <c r="A918" s="197" t="s">
        <v>957</v>
      </c>
      <c r="B918" s="195" t="s">
        <v>2780</v>
      </c>
      <c r="C918" s="199" t="s">
        <v>2776</v>
      </c>
      <c r="D918" s="198" t="s">
        <v>25</v>
      </c>
      <c r="E918" s="194" t="s">
        <v>2777</v>
      </c>
      <c r="F918" s="170">
        <v>5916.28</v>
      </c>
      <c r="G918" s="198" t="s">
        <v>11</v>
      </c>
      <c r="H918" s="195" t="s">
        <v>263</v>
      </c>
      <c r="I918" s="194" t="s">
        <v>2778</v>
      </c>
      <c r="J918" s="200">
        <v>1704.13</v>
      </c>
      <c r="K918" s="239"/>
    </row>
    <row r="919" spans="1:11" s="186" customFormat="1" ht="45.75" thickBot="1">
      <c r="A919" s="197" t="s">
        <v>958</v>
      </c>
      <c r="B919" s="195" t="s">
        <v>2779</v>
      </c>
      <c r="C919" s="199" t="s">
        <v>2781</v>
      </c>
      <c r="D919" s="198" t="s">
        <v>10</v>
      </c>
      <c r="E919" s="194" t="s">
        <v>2782</v>
      </c>
      <c r="F919" s="170">
        <v>144000</v>
      </c>
      <c r="G919" s="198" t="s">
        <v>11</v>
      </c>
      <c r="H919" s="204" t="s">
        <v>96</v>
      </c>
      <c r="I919" s="194" t="s">
        <v>2783</v>
      </c>
      <c r="J919" s="200">
        <v>84000</v>
      </c>
      <c r="K919" s="239"/>
    </row>
    <row r="920" spans="1:11" s="186" customFormat="1" ht="45.75" thickBot="1">
      <c r="A920" s="197" t="s">
        <v>959</v>
      </c>
      <c r="B920" s="203" t="s">
        <v>2786</v>
      </c>
      <c r="C920" s="172" t="s">
        <v>2790</v>
      </c>
      <c r="D920" s="173" t="s">
        <v>10</v>
      </c>
      <c r="E920" s="208" t="s">
        <v>2793</v>
      </c>
      <c r="F920" s="209">
        <v>20207.05</v>
      </c>
      <c r="G920" s="173" t="s">
        <v>11</v>
      </c>
      <c r="H920" s="205" t="s">
        <v>1773</v>
      </c>
      <c r="I920" s="206" t="s">
        <v>2796</v>
      </c>
      <c r="J920" s="177">
        <v>750</v>
      </c>
      <c r="K920" s="239"/>
    </row>
    <row r="921" spans="1:11" s="186" customFormat="1" ht="120.75" thickBot="1">
      <c r="A921" s="197" t="s">
        <v>960</v>
      </c>
      <c r="B921" s="207" t="s">
        <v>2787</v>
      </c>
      <c r="C921" s="199" t="s">
        <v>2791</v>
      </c>
      <c r="D921" s="198" t="s">
        <v>10</v>
      </c>
      <c r="E921" s="207" t="s">
        <v>2794</v>
      </c>
      <c r="F921" s="23">
        <v>1242.49</v>
      </c>
      <c r="G921" s="198" t="s">
        <v>2803</v>
      </c>
      <c r="H921" s="210" t="s">
        <v>2795</v>
      </c>
      <c r="I921" s="210" t="s">
        <v>1762</v>
      </c>
      <c r="J921" s="200">
        <v>0</v>
      </c>
      <c r="K921" s="239"/>
    </row>
    <row r="922" spans="1:11" s="186" customFormat="1" ht="45.75" thickBot="1">
      <c r="A922" s="197" t="s">
        <v>961</v>
      </c>
      <c r="B922" s="188" t="s">
        <v>2788</v>
      </c>
      <c r="C922" s="199" t="s">
        <v>2792</v>
      </c>
      <c r="D922" s="198" t="s">
        <v>10</v>
      </c>
      <c r="E922" s="142" t="s">
        <v>2794</v>
      </c>
      <c r="F922" s="134">
        <v>57668.36</v>
      </c>
      <c r="G922" s="198" t="s">
        <v>11</v>
      </c>
      <c r="H922" s="198" t="s">
        <v>14</v>
      </c>
      <c r="I922" s="211" t="s">
        <v>2797</v>
      </c>
      <c r="J922" s="200">
        <v>3931.88</v>
      </c>
      <c r="K922" s="239"/>
    </row>
    <row r="923" spans="1:11" s="186" customFormat="1" ht="45.75" thickBot="1">
      <c r="A923" s="197" t="s">
        <v>962</v>
      </c>
      <c r="B923" s="188" t="s">
        <v>2789</v>
      </c>
      <c r="C923" s="199" t="s">
        <v>2792</v>
      </c>
      <c r="D923" s="198" t="s">
        <v>10</v>
      </c>
      <c r="E923" s="142" t="s">
        <v>2794</v>
      </c>
      <c r="F923" s="134">
        <v>10444.049999999999</v>
      </c>
      <c r="G923" s="198" t="s">
        <v>11</v>
      </c>
      <c r="H923" s="198" t="s">
        <v>38</v>
      </c>
      <c r="I923" s="211" t="s">
        <v>2797</v>
      </c>
      <c r="J923" s="200">
        <v>0</v>
      </c>
      <c r="K923" s="239"/>
    </row>
    <row r="924" spans="1:11" s="186" customFormat="1" ht="135.75" thickBot="1">
      <c r="A924" s="197" t="s">
        <v>963</v>
      </c>
      <c r="B924" s="207" t="s">
        <v>2798</v>
      </c>
      <c r="C924" s="199" t="s">
        <v>2791</v>
      </c>
      <c r="D924" s="198" t="s">
        <v>10</v>
      </c>
      <c r="E924" s="142" t="s">
        <v>2799</v>
      </c>
      <c r="F924" s="134">
        <v>189130</v>
      </c>
      <c r="G924" s="198" t="s">
        <v>2801</v>
      </c>
      <c r="H924" s="212" t="s">
        <v>2800</v>
      </c>
      <c r="I924" s="211" t="s">
        <v>2802</v>
      </c>
      <c r="J924" s="200">
        <v>37826</v>
      </c>
      <c r="K924" s="239"/>
    </row>
    <row r="925" spans="1:11" s="186" customFormat="1" ht="45.75" thickBot="1">
      <c r="A925" s="197" t="s">
        <v>964</v>
      </c>
      <c r="B925" s="188" t="s">
        <v>2804</v>
      </c>
      <c r="C925" s="199" t="s">
        <v>2792</v>
      </c>
      <c r="D925" s="198" t="s">
        <v>10</v>
      </c>
      <c r="E925" s="142" t="s">
        <v>2799</v>
      </c>
      <c r="F925" s="134">
        <v>2142.56</v>
      </c>
      <c r="G925" s="198" t="s">
        <v>11</v>
      </c>
      <c r="H925" s="188" t="s">
        <v>538</v>
      </c>
      <c r="I925" s="142" t="s">
        <v>2805</v>
      </c>
      <c r="J925" s="200">
        <v>97.62</v>
      </c>
      <c r="K925" s="239"/>
    </row>
    <row r="926" spans="1:11" s="186" customFormat="1" ht="45.75" thickBot="1">
      <c r="A926" s="197" t="s">
        <v>965</v>
      </c>
      <c r="B926" s="188" t="s">
        <v>2806</v>
      </c>
      <c r="C926" s="199" t="s">
        <v>2807</v>
      </c>
      <c r="D926" s="198" t="s">
        <v>25</v>
      </c>
      <c r="E926" s="142" t="s">
        <v>2799</v>
      </c>
      <c r="F926" s="134">
        <v>12890</v>
      </c>
      <c r="G926" s="198" t="s">
        <v>11</v>
      </c>
      <c r="H926" s="188" t="s">
        <v>596</v>
      </c>
      <c r="I926" s="142" t="s">
        <v>2805</v>
      </c>
      <c r="J926" s="200">
        <v>3650.5</v>
      </c>
      <c r="K926" s="239"/>
    </row>
    <row r="927" spans="1:11" s="186" customFormat="1" ht="45.75" thickBot="1">
      <c r="A927" s="197" t="s">
        <v>966</v>
      </c>
      <c r="B927" s="207" t="s">
        <v>2809</v>
      </c>
      <c r="C927" s="172" t="s">
        <v>2790</v>
      </c>
      <c r="D927" s="173" t="s">
        <v>10</v>
      </c>
      <c r="E927" s="208" t="s">
        <v>2794</v>
      </c>
      <c r="F927" s="209">
        <v>768.13</v>
      </c>
      <c r="G927" s="173" t="s">
        <v>11</v>
      </c>
      <c r="H927" s="205" t="s">
        <v>1773</v>
      </c>
      <c r="I927" s="206" t="s">
        <v>2797</v>
      </c>
      <c r="J927" s="177">
        <v>50</v>
      </c>
      <c r="K927" s="239"/>
    </row>
    <row r="928" spans="1:11" s="186" customFormat="1" ht="45.75" thickBot="1">
      <c r="A928" s="197" t="s">
        <v>967</v>
      </c>
      <c r="B928" s="207" t="s">
        <v>2810</v>
      </c>
      <c r="C928" s="172" t="s">
        <v>2790</v>
      </c>
      <c r="D928" s="173" t="s">
        <v>10</v>
      </c>
      <c r="E928" s="142" t="s">
        <v>2811</v>
      </c>
      <c r="F928" s="134">
        <v>1990.84</v>
      </c>
      <c r="G928" s="198" t="s">
        <v>11</v>
      </c>
      <c r="H928" s="188" t="s">
        <v>2812</v>
      </c>
      <c r="I928" s="142" t="s">
        <v>2813</v>
      </c>
      <c r="J928" s="200">
        <v>0</v>
      </c>
      <c r="K928" s="239"/>
    </row>
    <row r="929" spans="1:11" s="186" customFormat="1" ht="45.75" thickBot="1">
      <c r="A929" s="197" t="s">
        <v>968</v>
      </c>
      <c r="B929" s="207" t="s">
        <v>2814</v>
      </c>
      <c r="C929" s="172" t="s">
        <v>2790</v>
      </c>
      <c r="D929" s="173" t="s">
        <v>10</v>
      </c>
      <c r="E929" s="142" t="s">
        <v>2816</v>
      </c>
      <c r="F929" s="134">
        <v>12606.18</v>
      </c>
      <c r="G929" s="198" t="s">
        <v>11</v>
      </c>
      <c r="H929" s="188" t="s">
        <v>1873</v>
      </c>
      <c r="I929" s="142" t="s">
        <v>2817</v>
      </c>
      <c r="J929" s="200">
        <v>0</v>
      </c>
      <c r="K929" s="239"/>
    </row>
    <row r="930" spans="1:11" s="186" customFormat="1" ht="45.75" thickBot="1">
      <c r="A930" s="197" t="s">
        <v>969</v>
      </c>
      <c r="B930" s="207" t="s">
        <v>2815</v>
      </c>
      <c r="C930" s="172" t="s">
        <v>2790</v>
      </c>
      <c r="D930" s="173" t="s">
        <v>10</v>
      </c>
      <c r="E930" s="142" t="s">
        <v>2811</v>
      </c>
      <c r="F930" s="134">
        <v>15926.74</v>
      </c>
      <c r="G930" s="198" t="s">
        <v>11</v>
      </c>
      <c r="H930" s="188" t="s">
        <v>2818</v>
      </c>
      <c r="I930" s="142" t="s">
        <v>2813</v>
      </c>
      <c r="J930" s="200">
        <v>0</v>
      </c>
      <c r="K930" s="239"/>
    </row>
    <row r="931" spans="1:11" s="186" customFormat="1" ht="45.75" thickBot="1">
      <c r="A931" s="197" t="s">
        <v>970</v>
      </c>
      <c r="B931" s="207" t="s">
        <v>2820</v>
      </c>
      <c r="C931" s="172" t="s">
        <v>2821</v>
      </c>
      <c r="D931" s="173" t="s">
        <v>25</v>
      </c>
      <c r="E931" s="142" t="s">
        <v>2782</v>
      </c>
      <c r="F931" s="134">
        <v>11873.59</v>
      </c>
      <c r="G931" s="198" t="s">
        <v>11</v>
      </c>
      <c r="H931" s="188" t="s">
        <v>86</v>
      </c>
      <c r="I931" s="142" t="s">
        <v>2783</v>
      </c>
      <c r="J931" s="200">
        <v>8481.9</v>
      </c>
      <c r="K931" s="239"/>
    </row>
    <row r="932" spans="1:11" s="186" customFormat="1" ht="45.75" thickBot="1">
      <c r="A932" s="197" t="s">
        <v>971</v>
      </c>
      <c r="B932" s="207" t="s">
        <v>2819</v>
      </c>
      <c r="C932" s="172" t="s">
        <v>2790</v>
      </c>
      <c r="D932" s="173" t="s">
        <v>10</v>
      </c>
      <c r="E932" s="142" t="s">
        <v>2794</v>
      </c>
      <c r="F932" s="134">
        <v>524.26</v>
      </c>
      <c r="G932" s="198" t="s">
        <v>11</v>
      </c>
      <c r="H932" s="188" t="s">
        <v>58</v>
      </c>
      <c r="I932" s="142" t="s">
        <v>2797</v>
      </c>
      <c r="J932" s="200">
        <v>0</v>
      </c>
      <c r="K932" s="239"/>
    </row>
    <row r="933" spans="1:11" s="186" customFormat="1" ht="45.75" thickBot="1">
      <c r="A933" s="197" t="s">
        <v>972</v>
      </c>
      <c r="B933" s="207" t="s">
        <v>2822</v>
      </c>
      <c r="C933" s="172" t="s">
        <v>2792</v>
      </c>
      <c r="D933" s="173" t="s">
        <v>10</v>
      </c>
      <c r="E933" s="142" t="s">
        <v>2794</v>
      </c>
      <c r="F933" s="134">
        <v>44506.3</v>
      </c>
      <c r="G933" s="198" t="s">
        <v>11</v>
      </c>
      <c r="H933" s="188" t="s">
        <v>58</v>
      </c>
      <c r="I933" s="142" t="s">
        <v>2797</v>
      </c>
      <c r="J933" s="200">
        <v>3630.38</v>
      </c>
      <c r="K933" s="239"/>
    </row>
    <row r="934" spans="1:11" s="186" customFormat="1" ht="45.75" thickBot="1">
      <c r="A934" s="197" t="s">
        <v>973</v>
      </c>
      <c r="B934" s="207" t="s">
        <v>2824</v>
      </c>
      <c r="C934" s="172" t="s">
        <v>2790</v>
      </c>
      <c r="D934" s="173" t="s">
        <v>10</v>
      </c>
      <c r="E934" s="142" t="s">
        <v>2793</v>
      </c>
      <c r="F934" s="134">
        <v>8268.6299999999992</v>
      </c>
      <c r="G934" s="198" t="s">
        <v>11</v>
      </c>
      <c r="H934" s="188" t="s">
        <v>2823</v>
      </c>
      <c r="I934" s="142" t="s">
        <v>2796</v>
      </c>
      <c r="J934" s="200">
        <v>0</v>
      </c>
      <c r="K934" s="239"/>
    </row>
    <row r="935" spans="1:11" s="186" customFormat="1" ht="60.75" thickBot="1">
      <c r="A935" s="197" t="s">
        <v>974</v>
      </c>
      <c r="B935" s="188" t="s">
        <v>2827</v>
      </c>
      <c r="C935" s="193" t="s">
        <v>1777</v>
      </c>
      <c r="D935" s="188" t="s">
        <v>10</v>
      </c>
      <c r="E935" s="192" t="s">
        <v>2825</v>
      </c>
      <c r="F935" s="190">
        <v>11356.64</v>
      </c>
      <c r="G935" s="188" t="s">
        <v>11</v>
      </c>
      <c r="H935" s="56" t="s">
        <v>28</v>
      </c>
      <c r="I935" s="192" t="s">
        <v>2826</v>
      </c>
      <c r="J935" s="189">
        <v>0</v>
      </c>
      <c r="K935" s="239"/>
    </row>
    <row r="936" spans="1:11" s="186" customFormat="1" ht="60.75" thickBot="1">
      <c r="A936" s="197" t="s">
        <v>975</v>
      </c>
      <c r="B936" s="188" t="s">
        <v>2828</v>
      </c>
      <c r="C936" s="193" t="s">
        <v>1749</v>
      </c>
      <c r="D936" s="188" t="s">
        <v>10</v>
      </c>
      <c r="E936" s="192" t="s">
        <v>2825</v>
      </c>
      <c r="F936" s="190">
        <v>2007.43</v>
      </c>
      <c r="G936" s="188" t="s">
        <v>11</v>
      </c>
      <c r="H936" s="56" t="s">
        <v>599</v>
      </c>
      <c r="I936" s="192" t="s">
        <v>2826</v>
      </c>
      <c r="J936" s="189">
        <v>0</v>
      </c>
      <c r="K936" s="239"/>
    </row>
    <row r="937" spans="1:11" s="186" customFormat="1" ht="60.75" thickBot="1">
      <c r="A937" s="197" t="s">
        <v>976</v>
      </c>
      <c r="B937" s="188" t="s">
        <v>2829</v>
      </c>
      <c r="C937" s="193" t="s">
        <v>1749</v>
      </c>
      <c r="D937" s="188" t="s">
        <v>10</v>
      </c>
      <c r="E937" s="192" t="s">
        <v>1759</v>
      </c>
      <c r="F937" s="190">
        <v>15128.08</v>
      </c>
      <c r="G937" s="188" t="s">
        <v>11</v>
      </c>
      <c r="H937" s="56" t="s">
        <v>1773</v>
      </c>
      <c r="I937" s="192" t="s">
        <v>2830</v>
      </c>
      <c r="J937" s="189">
        <v>0</v>
      </c>
      <c r="K937" s="239"/>
    </row>
    <row r="938" spans="1:11" s="186" customFormat="1" ht="60.75" thickBot="1">
      <c r="A938" s="197" t="s">
        <v>977</v>
      </c>
      <c r="B938" s="188" t="s">
        <v>2831</v>
      </c>
      <c r="C938" s="193" t="s">
        <v>1749</v>
      </c>
      <c r="D938" s="188" t="s">
        <v>10</v>
      </c>
      <c r="E938" s="192" t="s">
        <v>1769</v>
      </c>
      <c r="F938" s="190">
        <v>86360.38</v>
      </c>
      <c r="G938" s="188" t="s">
        <v>11</v>
      </c>
      <c r="H938" s="56" t="s">
        <v>37</v>
      </c>
      <c r="I938" s="192" t="s">
        <v>1824</v>
      </c>
      <c r="J938" s="189">
        <v>0</v>
      </c>
      <c r="K938" s="239"/>
    </row>
    <row r="939" spans="1:11" s="186" customFormat="1" ht="60.75" thickBot="1">
      <c r="A939" s="197" t="s">
        <v>978</v>
      </c>
      <c r="B939" s="188" t="s">
        <v>2832</v>
      </c>
      <c r="C939" s="193" t="s">
        <v>1749</v>
      </c>
      <c r="D939" s="188" t="s">
        <v>10</v>
      </c>
      <c r="E939" s="192" t="s">
        <v>1765</v>
      </c>
      <c r="F939" s="190">
        <v>41475.879999999997</v>
      </c>
      <c r="G939" s="188" t="s">
        <v>11</v>
      </c>
      <c r="H939" s="56" t="s">
        <v>142</v>
      </c>
      <c r="I939" s="192" t="s">
        <v>2833</v>
      </c>
      <c r="J939" s="189">
        <v>0</v>
      </c>
      <c r="K939" s="239"/>
    </row>
    <row r="940" spans="1:11" s="186" customFormat="1" ht="75.75" thickBot="1">
      <c r="A940" s="197" t="s">
        <v>979</v>
      </c>
      <c r="B940" s="188" t="s">
        <v>2834</v>
      </c>
      <c r="C940" s="193" t="s">
        <v>1764</v>
      </c>
      <c r="D940" s="188" t="s">
        <v>10</v>
      </c>
      <c r="E940" s="192" t="s">
        <v>2825</v>
      </c>
      <c r="F940" s="190">
        <v>118490.75</v>
      </c>
      <c r="G940" s="188" t="s">
        <v>11</v>
      </c>
      <c r="H940" s="56" t="s">
        <v>12</v>
      </c>
      <c r="I940" s="192" t="s">
        <v>2826</v>
      </c>
      <c r="J940" s="189">
        <v>0</v>
      </c>
      <c r="K940" s="239"/>
    </row>
    <row r="941" spans="1:11" s="186" customFormat="1" ht="45.75" thickBot="1">
      <c r="A941" s="197" t="s">
        <v>980</v>
      </c>
      <c r="B941" s="188" t="s">
        <v>2835</v>
      </c>
      <c r="C941" s="172" t="s">
        <v>2836</v>
      </c>
      <c r="D941" s="173" t="s">
        <v>25</v>
      </c>
      <c r="E941" s="142" t="s">
        <v>1750</v>
      </c>
      <c r="F941" s="134">
        <v>10841.95</v>
      </c>
      <c r="G941" s="198" t="s">
        <v>11</v>
      </c>
      <c r="H941" s="188" t="s">
        <v>2837</v>
      </c>
      <c r="I941" s="142" t="s">
        <v>2838</v>
      </c>
      <c r="J941" s="200">
        <v>0</v>
      </c>
      <c r="K941" s="239"/>
    </row>
    <row r="942" spans="1:11" s="186" customFormat="1" ht="45.75" thickBot="1">
      <c r="A942" s="197" t="s">
        <v>981</v>
      </c>
      <c r="B942" s="188" t="s">
        <v>2840</v>
      </c>
      <c r="C942" s="172" t="s">
        <v>2836</v>
      </c>
      <c r="D942" s="173" t="s">
        <v>25</v>
      </c>
      <c r="E942" s="142" t="s">
        <v>1769</v>
      </c>
      <c r="F942" s="134">
        <v>5687.04</v>
      </c>
      <c r="G942" s="198" t="s">
        <v>11</v>
      </c>
      <c r="H942" s="188" t="s">
        <v>2839</v>
      </c>
      <c r="I942" s="142" t="s">
        <v>1824</v>
      </c>
      <c r="J942" s="200">
        <v>0</v>
      </c>
      <c r="K942" s="239"/>
    </row>
    <row r="943" spans="1:11" s="186" customFormat="1" ht="45.75" thickBot="1">
      <c r="A943" s="197" t="s">
        <v>982</v>
      </c>
      <c r="B943" s="188" t="s">
        <v>2841</v>
      </c>
      <c r="C943" s="172" t="s">
        <v>2836</v>
      </c>
      <c r="D943" s="173" t="s">
        <v>25</v>
      </c>
      <c r="E943" s="142" t="s">
        <v>1759</v>
      </c>
      <c r="F943" s="134">
        <v>8189.43</v>
      </c>
      <c r="G943" s="198" t="s">
        <v>11</v>
      </c>
      <c r="H943" s="188" t="s">
        <v>58</v>
      </c>
      <c r="I943" s="142" t="s">
        <v>2830</v>
      </c>
      <c r="J943" s="200">
        <v>0</v>
      </c>
      <c r="K943" s="239"/>
    </row>
    <row r="944" spans="1:11" s="186" customFormat="1" ht="60.75" thickBot="1">
      <c r="A944" s="197" t="s">
        <v>983</v>
      </c>
      <c r="B944" s="188" t="s">
        <v>2843</v>
      </c>
      <c r="C944" s="172" t="s">
        <v>2842</v>
      </c>
      <c r="D944" s="173" t="s">
        <v>25</v>
      </c>
      <c r="E944" s="142" t="s">
        <v>1765</v>
      </c>
      <c r="F944" s="134">
        <v>4911.16</v>
      </c>
      <c r="G944" s="198" t="s">
        <v>11</v>
      </c>
      <c r="H944" s="188" t="s">
        <v>2035</v>
      </c>
      <c r="I944" s="142" t="s">
        <v>2833</v>
      </c>
      <c r="J944" s="200">
        <v>0</v>
      </c>
      <c r="K944" s="239"/>
    </row>
    <row r="945" spans="1:11" s="186" customFormat="1" ht="60.75" thickBot="1">
      <c r="A945" s="197" t="s">
        <v>984</v>
      </c>
      <c r="B945" s="188" t="s">
        <v>2844</v>
      </c>
      <c r="C945" s="193" t="s">
        <v>1749</v>
      </c>
      <c r="D945" s="188" t="s">
        <v>10</v>
      </c>
      <c r="E945" s="192" t="s">
        <v>1765</v>
      </c>
      <c r="F945" s="190">
        <v>11124.9</v>
      </c>
      <c r="G945" s="188" t="s">
        <v>11</v>
      </c>
      <c r="H945" s="56" t="s">
        <v>1756</v>
      </c>
      <c r="I945" s="192" t="s">
        <v>2833</v>
      </c>
      <c r="J945" s="189">
        <v>0</v>
      </c>
      <c r="K945" s="239"/>
    </row>
    <row r="946" spans="1:11" s="186" customFormat="1" ht="75.75" thickBot="1">
      <c r="A946" s="197" t="s">
        <v>985</v>
      </c>
      <c r="B946" s="188" t="s">
        <v>2845</v>
      </c>
      <c r="C946" s="193" t="s">
        <v>1764</v>
      </c>
      <c r="D946" s="188" t="s">
        <v>10</v>
      </c>
      <c r="E946" s="192" t="s">
        <v>1759</v>
      </c>
      <c r="F946" s="190">
        <v>16613.78</v>
      </c>
      <c r="G946" s="188" t="s">
        <v>11</v>
      </c>
      <c r="H946" s="56" t="s">
        <v>1767</v>
      </c>
      <c r="I946" s="192" t="s">
        <v>2830</v>
      </c>
      <c r="J946" s="189">
        <v>0</v>
      </c>
      <c r="K946" s="239"/>
    </row>
    <row r="947" spans="1:11" s="186" customFormat="1" ht="60.75" thickBot="1">
      <c r="A947" s="197" t="s">
        <v>986</v>
      </c>
      <c r="B947" s="188" t="s">
        <v>2846</v>
      </c>
      <c r="C947" s="193" t="s">
        <v>1777</v>
      </c>
      <c r="D947" s="188" t="s">
        <v>10</v>
      </c>
      <c r="E947" s="192" t="s">
        <v>1904</v>
      </c>
      <c r="F947" s="190">
        <v>47054.55</v>
      </c>
      <c r="G947" s="188" t="s">
        <v>11</v>
      </c>
      <c r="H947" s="187" t="s">
        <v>13</v>
      </c>
      <c r="I947" s="192" t="s">
        <v>2847</v>
      </c>
      <c r="J947" s="189">
        <v>0</v>
      </c>
      <c r="K947" s="239"/>
    </row>
    <row r="948" spans="1:11" s="186" customFormat="1" ht="60.75" thickBot="1">
      <c r="A948" s="197" t="s">
        <v>987</v>
      </c>
      <c r="B948" s="188" t="s">
        <v>2848</v>
      </c>
      <c r="C948" s="193" t="s">
        <v>1777</v>
      </c>
      <c r="D948" s="188" t="s">
        <v>10</v>
      </c>
      <c r="E948" s="192" t="s">
        <v>1788</v>
      </c>
      <c r="F948" s="190">
        <v>3427.61</v>
      </c>
      <c r="G948" s="188" t="s">
        <v>11</v>
      </c>
      <c r="H948" s="56" t="s">
        <v>14</v>
      </c>
      <c r="I948" s="192" t="s">
        <v>2849</v>
      </c>
      <c r="J948" s="189">
        <v>0</v>
      </c>
      <c r="K948" s="239"/>
    </row>
    <row r="949" spans="1:11" s="186" customFormat="1" ht="60.75" thickBot="1">
      <c r="A949" s="197" t="s">
        <v>988</v>
      </c>
      <c r="B949" s="99" t="s">
        <v>2850</v>
      </c>
      <c r="C949" s="193" t="s">
        <v>1777</v>
      </c>
      <c r="D949" s="188" t="s">
        <v>10</v>
      </c>
      <c r="E949" s="142" t="s">
        <v>1788</v>
      </c>
      <c r="F949" s="134">
        <v>80902.31</v>
      </c>
      <c r="G949" s="188" t="s">
        <v>11</v>
      </c>
      <c r="H949" s="188" t="s">
        <v>1783</v>
      </c>
      <c r="I949" s="142" t="s">
        <v>2849</v>
      </c>
      <c r="J949" s="189">
        <v>0</v>
      </c>
      <c r="K949" s="239"/>
    </row>
    <row r="950" spans="1:11" s="186" customFormat="1" ht="60.75" thickBot="1">
      <c r="A950" s="197" t="s">
        <v>989</v>
      </c>
      <c r="B950" s="99" t="s">
        <v>2851</v>
      </c>
      <c r="C950" s="193" t="s">
        <v>1777</v>
      </c>
      <c r="D950" s="188" t="s">
        <v>10</v>
      </c>
      <c r="E950" s="142" t="s">
        <v>2853</v>
      </c>
      <c r="F950" s="134">
        <v>101662.35</v>
      </c>
      <c r="G950" s="188" t="s">
        <v>11</v>
      </c>
      <c r="H950" s="188" t="s">
        <v>1832</v>
      </c>
      <c r="I950" s="142" t="s">
        <v>2854</v>
      </c>
      <c r="J950" s="189">
        <v>0</v>
      </c>
      <c r="K950" s="239"/>
    </row>
    <row r="951" spans="1:11" s="186" customFormat="1" ht="60.75" thickBot="1">
      <c r="A951" s="197" t="s">
        <v>990</v>
      </c>
      <c r="B951" s="99" t="s">
        <v>2852</v>
      </c>
      <c r="C951" s="193" t="s">
        <v>1777</v>
      </c>
      <c r="D951" s="188" t="s">
        <v>10</v>
      </c>
      <c r="E951" s="142" t="s">
        <v>2853</v>
      </c>
      <c r="F951" s="134">
        <v>39758.31</v>
      </c>
      <c r="G951" s="188" t="s">
        <v>11</v>
      </c>
      <c r="H951" s="188" t="s">
        <v>1785</v>
      </c>
      <c r="I951" s="142" t="s">
        <v>2854</v>
      </c>
      <c r="J951" s="189">
        <v>0</v>
      </c>
      <c r="K951" s="239"/>
    </row>
    <row r="952" spans="1:11" s="186" customFormat="1" ht="45.75" thickBot="1">
      <c r="A952" s="197" t="s">
        <v>991</v>
      </c>
      <c r="B952" s="183" t="s">
        <v>2855</v>
      </c>
      <c r="C952" s="220" t="s">
        <v>2856</v>
      </c>
      <c r="D952" s="173" t="s">
        <v>25</v>
      </c>
      <c r="E952" s="142" t="s">
        <v>2857</v>
      </c>
      <c r="F952" s="134">
        <v>7635</v>
      </c>
      <c r="G952" s="188" t="s">
        <v>11</v>
      </c>
      <c r="H952" s="219" t="s">
        <v>2858</v>
      </c>
      <c r="I952" s="142" t="s">
        <v>2859</v>
      </c>
      <c r="J952" s="189">
        <v>4453.75</v>
      </c>
      <c r="K952" s="239"/>
    </row>
    <row r="953" spans="1:11" s="186" customFormat="1" ht="60.75" thickBot="1">
      <c r="A953" s="197" t="s">
        <v>992</v>
      </c>
      <c r="B953" s="188" t="s">
        <v>2860</v>
      </c>
      <c r="C953" s="172" t="s">
        <v>2861</v>
      </c>
      <c r="D953" s="188" t="s">
        <v>64</v>
      </c>
      <c r="E953" s="142" t="s">
        <v>2853</v>
      </c>
      <c r="F953" s="134">
        <v>221812.5</v>
      </c>
      <c r="G953" s="188" t="s">
        <v>11</v>
      </c>
      <c r="H953" s="188" t="s">
        <v>2862</v>
      </c>
      <c r="I953" s="142" t="s">
        <v>2854</v>
      </c>
      <c r="J953" s="189">
        <v>110906.16</v>
      </c>
      <c r="K953" s="239"/>
    </row>
    <row r="954" spans="1:11" s="186" customFormat="1" ht="75.75" thickBot="1">
      <c r="A954" s="197" t="s">
        <v>993</v>
      </c>
      <c r="B954" s="188" t="s">
        <v>2863</v>
      </c>
      <c r="C954" s="193" t="s">
        <v>1764</v>
      </c>
      <c r="D954" s="188" t="s">
        <v>10</v>
      </c>
      <c r="E954" s="192" t="s">
        <v>2864</v>
      </c>
      <c r="F954" s="190">
        <v>27436.85</v>
      </c>
      <c r="G954" s="188" t="s">
        <v>11</v>
      </c>
      <c r="H954" s="56" t="s">
        <v>58</v>
      </c>
      <c r="I954" s="192" t="s">
        <v>1839</v>
      </c>
      <c r="J954" s="189">
        <v>0</v>
      </c>
      <c r="K954" s="239"/>
    </row>
    <row r="955" spans="1:11" s="186" customFormat="1" ht="60.75" thickBot="1">
      <c r="A955" s="197" t="s">
        <v>994</v>
      </c>
      <c r="B955" s="188" t="s">
        <v>2865</v>
      </c>
      <c r="C955" s="193" t="s">
        <v>2866</v>
      </c>
      <c r="D955" s="188" t="s">
        <v>25</v>
      </c>
      <c r="E955" s="192" t="s">
        <v>1907</v>
      </c>
      <c r="F955" s="190">
        <v>28425</v>
      </c>
      <c r="G955" s="188" t="s">
        <v>11</v>
      </c>
      <c r="H955" s="56" t="s">
        <v>2867</v>
      </c>
      <c r="I955" s="192" t="s">
        <v>2868</v>
      </c>
      <c r="J955" s="189">
        <v>0</v>
      </c>
      <c r="K955" s="239"/>
    </row>
    <row r="956" spans="1:11" s="186" customFormat="1" ht="60.75" thickBot="1">
      <c r="A956" s="197" t="s">
        <v>995</v>
      </c>
      <c r="B956" s="188" t="s">
        <v>2869</v>
      </c>
      <c r="C956" s="193" t="s">
        <v>2870</v>
      </c>
      <c r="D956" s="188" t="s">
        <v>25</v>
      </c>
      <c r="E956" s="192" t="s">
        <v>1910</v>
      </c>
      <c r="F956" s="190">
        <v>14750</v>
      </c>
      <c r="G956" s="198" t="s">
        <v>39</v>
      </c>
      <c r="H956" s="56" t="s">
        <v>59</v>
      </c>
      <c r="I956" s="192" t="s">
        <v>2871</v>
      </c>
      <c r="J956" s="189">
        <v>14750</v>
      </c>
      <c r="K956" s="239"/>
    </row>
    <row r="957" spans="1:11" s="186" customFormat="1" ht="60.75" thickBot="1">
      <c r="A957" s="197" t="s">
        <v>996</v>
      </c>
      <c r="B957" s="188" t="s">
        <v>2872</v>
      </c>
      <c r="C957" s="193" t="s">
        <v>1777</v>
      </c>
      <c r="D957" s="188" t="s">
        <v>10</v>
      </c>
      <c r="E957" s="192" t="s">
        <v>2873</v>
      </c>
      <c r="F957" s="190">
        <v>148459.09</v>
      </c>
      <c r="G957" s="188" t="s">
        <v>11</v>
      </c>
      <c r="H957" s="56" t="s">
        <v>1826</v>
      </c>
      <c r="I957" s="192" t="s">
        <v>2874</v>
      </c>
      <c r="J957" s="189">
        <v>0</v>
      </c>
      <c r="K957" s="239"/>
    </row>
    <row r="958" spans="1:11" s="186" customFormat="1" ht="60.75" thickBot="1">
      <c r="A958" s="197" t="s">
        <v>997</v>
      </c>
      <c r="B958" s="188" t="s">
        <v>2875</v>
      </c>
      <c r="C958" s="193" t="s">
        <v>1777</v>
      </c>
      <c r="D958" s="188" t="s">
        <v>10</v>
      </c>
      <c r="E958" s="192" t="s">
        <v>2876</v>
      </c>
      <c r="F958" s="190">
        <v>23435.1</v>
      </c>
      <c r="G958" s="188" t="s">
        <v>11</v>
      </c>
      <c r="H958" s="56" t="s">
        <v>21</v>
      </c>
      <c r="I958" s="192" t="s">
        <v>2877</v>
      </c>
      <c r="J958" s="189">
        <v>0</v>
      </c>
      <c r="K958" s="239"/>
    </row>
    <row r="959" spans="1:11" s="186" customFormat="1" ht="45.75" thickBot="1">
      <c r="A959" s="197" t="s">
        <v>998</v>
      </c>
      <c r="B959" s="188" t="s">
        <v>2878</v>
      </c>
      <c r="C959" s="172" t="s">
        <v>2836</v>
      </c>
      <c r="D959" s="173" t="s">
        <v>25</v>
      </c>
      <c r="E959" s="192" t="s">
        <v>1765</v>
      </c>
      <c r="F959" s="190">
        <v>5244.88</v>
      </c>
      <c r="G959" s="188" t="s">
        <v>11</v>
      </c>
      <c r="H959" s="56" t="s">
        <v>70</v>
      </c>
      <c r="I959" s="192" t="s">
        <v>2833</v>
      </c>
      <c r="J959" s="189">
        <v>0</v>
      </c>
      <c r="K959" s="239"/>
    </row>
    <row r="960" spans="1:11" s="186" customFormat="1" ht="75.75" thickBot="1">
      <c r="A960" s="197" t="s">
        <v>999</v>
      </c>
      <c r="B960" s="188" t="s">
        <v>2879</v>
      </c>
      <c r="C960" s="193" t="s">
        <v>1764</v>
      </c>
      <c r="D960" s="188" t="s">
        <v>10</v>
      </c>
      <c r="E960" s="221" t="s">
        <v>1910</v>
      </c>
      <c r="F960" s="190">
        <v>233300.17</v>
      </c>
      <c r="G960" s="188" t="s">
        <v>11</v>
      </c>
      <c r="H960" s="56" t="s">
        <v>538</v>
      </c>
      <c r="I960" s="192" t="s">
        <v>1848</v>
      </c>
      <c r="J960" s="189">
        <v>0</v>
      </c>
      <c r="K960" s="239"/>
    </row>
    <row r="961" spans="1:11" s="186" customFormat="1" ht="60.75" thickBot="1">
      <c r="A961" s="197" t="s">
        <v>1000</v>
      </c>
      <c r="B961" s="188" t="s">
        <v>2880</v>
      </c>
      <c r="C961" s="193" t="s">
        <v>2881</v>
      </c>
      <c r="D961" s="188" t="s">
        <v>25</v>
      </c>
      <c r="E961" s="192" t="s">
        <v>1910</v>
      </c>
      <c r="F961" s="190">
        <v>19908.75</v>
      </c>
      <c r="G961" s="188" t="s">
        <v>39</v>
      </c>
      <c r="H961" s="56" t="s">
        <v>2119</v>
      </c>
      <c r="I961" s="192" t="s">
        <v>2871</v>
      </c>
      <c r="J961" s="189">
        <v>0</v>
      </c>
      <c r="K961" s="239"/>
    </row>
    <row r="962" spans="1:11" s="186" customFormat="1" ht="60.75" thickBot="1">
      <c r="A962" s="197" t="s">
        <v>1001</v>
      </c>
      <c r="B962" s="188" t="s">
        <v>2882</v>
      </c>
      <c r="C962" s="193" t="s">
        <v>2883</v>
      </c>
      <c r="D962" s="188" t="s">
        <v>25</v>
      </c>
      <c r="E962" s="192" t="s">
        <v>1910</v>
      </c>
      <c r="F962" s="190">
        <v>7956.25</v>
      </c>
      <c r="G962" s="188" t="s">
        <v>39</v>
      </c>
      <c r="H962" s="56" t="s">
        <v>2884</v>
      </c>
      <c r="I962" s="192" t="s">
        <v>2871</v>
      </c>
      <c r="J962" s="190">
        <v>7956.25</v>
      </c>
      <c r="K962" s="239"/>
    </row>
    <row r="963" spans="1:11" s="186" customFormat="1" ht="60.75" thickBot="1">
      <c r="A963" s="197" t="s">
        <v>1002</v>
      </c>
      <c r="B963" s="188" t="s">
        <v>2885</v>
      </c>
      <c r="C963" s="193" t="s">
        <v>2886</v>
      </c>
      <c r="D963" s="188" t="s">
        <v>25</v>
      </c>
      <c r="E963" s="192" t="s">
        <v>2887</v>
      </c>
      <c r="F963" s="190">
        <v>10296.049999999999</v>
      </c>
      <c r="G963" s="188" t="s">
        <v>39</v>
      </c>
      <c r="H963" s="56" t="s">
        <v>2888</v>
      </c>
      <c r="I963" s="192" t="s">
        <v>739</v>
      </c>
      <c r="J963" s="189">
        <v>0</v>
      </c>
      <c r="K963" s="239"/>
    </row>
    <row r="964" spans="1:11" s="186" customFormat="1" ht="75.75" thickBot="1">
      <c r="A964" s="197" t="s">
        <v>1003</v>
      </c>
      <c r="B964" s="188" t="s">
        <v>2889</v>
      </c>
      <c r="C964" s="193" t="s">
        <v>2890</v>
      </c>
      <c r="D964" s="188" t="s">
        <v>25</v>
      </c>
      <c r="E964" s="192" t="s">
        <v>1910</v>
      </c>
      <c r="F964" s="190">
        <v>13875</v>
      </c>
      <c r="G964" s="188" t="s">
        <v>39</v>
      </c>
      <c r="H964" s="56" t="s">
        <v>60</v>
      </c>
      <c r="I964" s="192" t="s">
        <v>2871</v>
      </c>
      <c r="J964" s="190">
        <v>13875</v>
      </c>
      <c r="K964" s="239"/>
    </row>
    <row r="965" spans="1:11" s="186" customFormat="1" ht="75.75" thickBot="1">
      <c r="A965" s="197" t="s">
        <v>1004</v>
      </c>
      <c r="B965" s="195" t="s">
        <v>3457</v>
      </c>
      <c r="C965" s="199" t="s">
        <v>3458</v>
      </c>
      <c r="D965" s="198" t="s">
        <v>25</v>
      </c>
      <c r="E965" s="194" t="s">
        <v>2887</v>
      </c>
      <c r="F965" s="196">
        <v>10000</v>
      </c>
      <c r="G965" s="198" t="s">
        <v>1721</v>
      </c>
      <c r="H965" s="195" t="s">
        <v>3459</v>
      </c>
      <c r="I965" s="195" t="s">
        <v>3460</v>
      </c>
      <c r="J965" s="196">
        <v>10000</v>
      </c>
      <c r="K965" s="239"/>
    </row>
    <row r="966" spans="1:11" s="186" customFormat="1" ht="45.75" thickBot="1">
      <c r="A966" s="197" t="s">
        <v>1005</v>
      </c>
      <c r="B966" s="188" t="s">
        <v>2891</v>
      </c>
      <c r="C966" s="193" t="s">
        <v>2892</v>
      </c>
      <c r="D966" s="188" t="s">
        <v>25</v>
      </c>
      <c r="E966" s="192" t="s">
        <v>2893</v>
      </c>
      <c r="F966" s="190">
        <v>4645.63</v>
      </c>
      <c r="G966" s="188" t="s">
        <v>39</v>
      </c>
      <c r="H966" s="56" t="s">
        <v>37</v>
      </c>
      <c r="I966" s="192" t="s">
        <v>2894</v>
      </c>
      <c r="J966" s="189">
        <v>0</v>
      </c>
      <c r="K966" s="239"/>
    </row>
    <row r="967" spans="1:11" s="186" customFormat="1" ht="60.75" thickBot="1">
      <c r="A967" s="197" t="s">
        <v>1006</v>
      </c>
      <c r="B967" s="188" t="s">
        <v>2895</v>
      </c>
      <c r="C967" s="193" t="s">
        <v>2896</v>
      </c>
      <c r="D967" s="188" t="s">
        <v>25</v>
      </c>
      <c r="E967" s="192" t="s">
        <v>2897</v>
      </c>
      <c r="F967" s="190">
        <v>15770.81</v>
      </c>
      <c r="G967" s="188" t="s">
        <v>39</v>
      </c>
      <c r="H967" s="56" t="s">
        <v>1783</v>
      </c>
      <c r="I967" s="192" t="s">
        <v>2900</v>
      </c>
      <c r="J967" s="189">
        <v>0</v>
      </c>
      <c r="K967" s="239"/>
    </row>
    <row r="968" spans="1:11" s="186" customFormat="1" ht="60.75" thickBot="1">
      <c r="A968" s="197" t="s">
        <v>1007</v>
      </c>
      <c r="B968" s="188" t="s">
        <v>2898</v>
      </c>
      <c r="C968" s="193" t="s">
        <v>2899</v>
      </c>
      <c r="D968" s="188" t="s">
        <v>25</v>
      </c>
      <c r="E968" s="192" t="s">
        <v>1921</v>
      </c>
      <c r="F968" s="190">
        <v>4113.75</v>
      </c>
      <c r="G968" s="188" t="s">
        <v>39</v>
      </c>
      <c r="H968" s="56" t="s">
        <v>2035</v>
      </c>
      <c r="I968" s="192" t="s">
        <v>740</v>
      </c>
      <c r="J968" s="189">
        <v>0</v>
      </c>
      <c r="K968" s="239"/>
    </row>
    <row r="969" spans="1:11" s="186" customFormat="1" ht="90.75" thickBot="1">
      <c r="A969" s="197" t="s">
        <v>1008</v>
      </c>
      <c r="B969" s="188" t="s">
        <v>2951</v>
      </c>
      <c r="C969" s="193" t="s">
        <v>2901</v>
      </c>
      <c r="D969" s="188" t="s">
        <v>25</v>
      </c>
      <c r="E969" s="222" t="s">
        <v>2902</v>
      </c>
      <c r="F969" s="190">
        <v>6447</v>
      </c>
      <c r="G969" s="188" t="s">
        <v>39</v>
      </c>
      <c r="H969" s="56" t="s">
        <v>2903</v>
      </c>
      <c r="I969" s="192" t="s">
        <v>2904</v>
      </c>
      <c r="J969" s="189">
        <v>0</v>
      </c>
      <c r="K969" s="239"/>
    </row>
    <row r="970" spans="1:11" s="186" customFormat="1" ht="45.75" thickBot="1">
      <c r="A970" s="197" t="s">
        <v>1009</v>
      </c>
      <c r="B970" s="188" t="s">
        <v>2952</v>
      </c>
      <c r="C970" s="193" t="s">
        <v>1872</v>
      </c>
      <c r="D970" s="188" t="s">
        <v>10</v>
      </c>
      <c r="E970" s="192" t="s">
        <v>2905</v>
      </c>
      <c r="F970" s="190">
        <v>495</v>
      </c>
      <c r="G970" s="188" t="s">
        <v>11</v>
      </c>
      <c r="H970" s="56" t="s">
        <v>1876</v>
      </c>
      <c r="I970" s="192" t="s">
        <v>1877</v>
      </c>
      <c r="J970" s="189">
        <v>0</v>
      </c>
      <c r="K970" s="239"/>
    </row>
    <row r="971" spans="1:11" s="186" customFormat="1" ht="45.75" thickBot="1">
      <c r="A971" s="197" t="s">
        <v>1010</v>
      </c>
      <c r="B971" s="188" t="s">
        <v>2953</v>
      </c>
      <c r="C971" s="193" t="s">
        <v>1872</v>
      </c>
      <c r="D971" s="188" t="s">
        <v>10</v>
      </c>
      <c r="E971" s="192" t="s">
        <v>1950</v>
      </c>
      <c r="F971" s="190">
        <v>14665</v>
      </c>
      <c r="G971" s="188" t="s">
        <v>11</v>
      </c>
      <c r="H971" s="56" t="s">
        <v>1896</v>
      </c>
      <c r="I971" s="192" t="s">
        <v>1892</v>
      </c>
      <c r="J971" s="189">
        <v>0</v>
      </c>
      <c r="K971" s="239"/>
    </row>
    <row r="972" spans="1:11" s="186" customFormat="1" ht="75.75" thickBot="1">
      <c r="A972" s="197" t="s">
        <v>1011</v>
      </c>
      <c r="B972" s="188" t="s">
        <v>2954</v>
      </c>
      <c r="C972" s="193" t="s">
        <v>2906</v>
      </c>
      <c r="D972" s="188" t="s">
        <v>25</v>
      </c>
      <c r="E972" s="192" t="s">
        <v>2902</v>
      </c>
      <c r="F972" s="190">
        <v>7218.75</v>
      </c>
      <c r="G972" s="188" t="s">
        <v>39</v>
      </c>
      <c r="H972" s="56" t="s">
        <v>1867</v>
      </c>
      <c r="I972" s="192" t="s">
        <v>2904</v>
      </c>
      <c r="J972" s="190">
        <v>7218.75</v>
      </c>
      <c r="K972" s="239"/>
    </row>
    <row r="973" spans="1:11" s="186" customFormat="1" ht="45.75" thickBot="1">
      <c r="A973" s="197" t="s">
        <v>1012</v>
      </c>
      <c r="B973" s="188" t="s">
        <v>2955</v>
      </c>
      <c r="C973" s="193" t="s">
        <v>1872</v>
      </c>
      <c r="D973" s="188" t="s">
        <v>10</v>
      </c>
      <c r="E973" s="192" t="s">
        <v>2905</v>
      </c>
      <c r="F973" s="190">
        <v>13210</v>
      </c>
      <c r="G973" s="188" t="s">
        <v>11</v>
      </c>
      <c r="H973" s="56" t="s">
        <v>1756</v>
      </c>
      <c r="I973" s="192" t="s">
        <v>1877</v>
      </c>
      <c r="J973" s="189">
        <v>0</v>
      </c>
      <c r="K973" s="239"/>
    </row>
    <row r="974" spans="1:11" s="186" customFormat="1" ht="60.75" thickBot="1">
      <c r="A974" s="197" t="s">
        <v>1013</v>
      </c>
      <c r="B974" s="188" t="s">
        <v>2956</v>
      </c>
      <c r="C974" s="193" t="s">
        <v>2907</v>
      </c>
      <c r="D974" s="188" t="s">
        <v>25</v>
      </c>
      <c r="E974" s="192" t="s">
        <v>2902</v>
      </c>
      <c r="F974" s="190">
        <v>5175</v>
      </c>
      <c r="G974" s="188" t="s">
        <v>39</v>
      </c>
      <c r="H974" s="56" t="s">
        <v>1867</v>
      </c>
      <c r="I974" s="192" t="s">
        <v>2904</v>
      </c>
      <c r="J974" s="190">
        <v>5175</v>
      </c>
      <c r="K974" s="239"/>
    </row>
    <row r="975" spans="1:11" s="186" customFormat="1" ht="120.75" thickBot="1">
      <c r="A975" s="197" t="s">
        <v>1014</v>
      </c>
      <c r="B975" s="188" t="s">
        <v>2957</v>
      </c>
      <c r="C975" s="193" t="s">
        <v>1946</v>
      </c>
      <c r="D975" s="188" t="s">
        <v>10</v>
      </c>
      <c r="E975" s="130" t="s">
        <v>2908</v>
      </c>
      <c r="F975" s="144">
        <v>293353.61</v>
      </c>
      <c r="G975" s="188" t="s">
        <v>11</v>
      </c>
      <c r="H975" s="56" t="s">
        <v>38</v>
      </c>
      <c r="I975" s="130" t="s">
        <v>2911</v>
      </c>
      <c r="J975" s="189">
        <v>0</v>
      </c>
      <c r="K975" s="239"/>
    </row>
    <row r="976" spans="1:11" s="186" customFormat="1" ht="105.75" thickBot="1">
      <c r="A976" s="197" t="s">
        <v>1015</v>
      </c>
      <c r="B976" s="188" t="s">
        <v>2958</v>
      </c>
      <c r="C976" s="193" t="s">
        <v>1947</v>
      </c>
      <c r="D976" s="188" t="s">
        <v>10</v>
      </c>
      <c r="E976" s="130" t="s">
        <v>2908</v>
      </c>
      <c r="F976" s="144">
        <v>22468.82</v>
      </c>
      <c r="G976" s="188" t="s">
        <v>2909</v>
      </c>
      <c r="H976" s="56" t="s">
        <v>38</v>
      </c>
      <c r="I976" s="130" t="s">
        <v>2911</v>
      </c>
      <c r="J976" s="189">
        <v>0</v>
      </c>
      <c r="K976" s="239"/>
    </row>
    <row r="977" spans="1:11" s="186" customFormat="1" ht="150.75" thickBot="1">
      <c r="A977" s="197" t="s">
        <v>1016</v>
      </c>
      <c r="B977" s="188" t="s">
        <v>2959</v>
      </c>
      <c r="C977" s="193" t="s">
        <v>1948</v>
      </c>
      <c r="D977" s="188" t="s">
        <v>10</v>
      </c>
      <c r="E977" s="130" t="s">
        <v>2908</v>
      </c>
      <c r="F977" s="144">
        <v>428171.87</v>
      </c>
      <c r="G977" s="188" t="s">
        <v>11</v>
      </c>
      <c r="H977" s="56" t="s">
        <v>38</v>
      </c>
      <c r="I977" s="130" t="s">
        <v>2911</v>
      </c>
      <c r="J977" s="189">
        <v>0</v>
      </c>
      <c r="K977" s="239"/>
    </row>
    <row r="978" spans="1:11" s="186" customFormat="1" ht="60.75" thickBot="1">
      <c r="A978" s="197" t="s">
        <v>1017</v>
      </c>
      <c r="B978" s="188" t="s">
        <v>2960</v>
      </c>
      <c r="C978" s="193" t="s">
        <v>1946</v>
      </c>
      <c r="D978" s="188" t="s">
        <v>10</v>
      </c>
      <c r="E978" s="192" t="s">
        <v>1933</v>
      </c>
      <c r="F978" s="144">
        <v>4598.95</v>
      </c>
      <c r="G978" s="188" t="s">
        <v>11</v>
      </c>
      <c r="H978" s="56" t="s">
        <v>58</v>
      </c>
      <c r="I978" s="192" t="s">
        <v>2910</v>
      </c>
      <c r="J978" s="189">
        <v>0</v>
      </c>
      <c r="K978" s="239"/>
    </row>
    <row r="979" spans="1:11" s="186" customFormat="1" ht="45.75" thickBot="1">
      <c r="A979" s="197" t="s">
        <v>1018</v>
      </c>
      <c r="B979" s="188" t="s">
        <v>2961</v>
      </c>
      <c r="C979" s="193" t="s">
        <v>1947</v>
      </c>
      <c r="D979" s="188" t="s">
        <v>10</v>
      </c>
      <c r="E979" s="192" t="s">
        <v>1933</v>
      </c>
      <c r="F979" s="144">
        <v>16222.61</v>
      </c>
      <c r="G979" s="188" t="s">
        <v>11</v>
      </c>
      <c r="H979" s="56" t="s">
        <v>58</v>
      </c>
      <c r="I979" s="192" t="s">
        <v>2910</v>
      </c>
      <c r="J979" s="189">
        <v>0</v>
      </c>
      <c r="K979" s="239"/>
    </row>
    <row r="980" spans="1:11" s="186" customFormat="1" ht="60.75" thickBot="1">
      <c r="A980" s="197" t="s">
        <v>1019</v>
      </c>
      <c r="B980" s="188" t="s">
        <v>2962</v>
      </c>
      <c r="C980" s="193" t="s">
        <v>1948</v>
      </c>
      <c r="D980" s="188" t="s">
        <v>10</v>
      </c>
      <c r="E980" s="192" t="s">
        <v>1933</v>
      </c>
      <c r="F980" s="144">
        <v>63824.85</v>
      </c>
      <c r="G980" s="188" t="s">
        <v>11</v>
      </c>
      <c r="H980" s="56" t="s">
        <v>58</v>
      </c>
      <c r="I980" s="192" t="s">
        <v>2910</v>
      </c>
      <c r="J980" s="189">
        <v>0</v>
      </c>
      <c r="K980" s="239"/>
    </row>
    <row r="981" spans="1:11" s="186" customFormat="1" ht="120.75" thickBot="1">
      <c r="A981" s="197" t="s">
        <v>1020</v>
      </c>
      <c r="B981" s="188" t="s">
        <v>2963</v>
      </c>
      <c r="C981" s="193" t="s">
        <v>1946</v>
      </c>
      <c r="D981" s="188" t="s">
        <v>10</v>
      </c>
      <c r="E981" s="192" t="s">
        <v>2908</v>
      </c>
      <c r="F981" s="144">
        <v>99874.43</v>
      </c>
      <c r="G981" s="188" t="s">
        <v>11</v>
      </c>
      <c r="H981" s="56" t="s">
        <v>14</v>
      </c>
      <c r="I981" s="192" t="s">
        <v>2911</v>
      </c>
      <c r="J981" s="189">
        <v>0</v>
      </c>
      <c r="K981" s="239"/>
    </row>
    <row r="982" spans="1:11" s="186" customFormat="1" ht="135.75" thickBot="1">
      <c r="A982" s="197" t="s">
        <v>1021</v>
      </c>
      <c r="B982" s="188" t="s">
        <v>2964</v>
      </c>
      <c r="C982" s="193" t="s">
        <v>1947</v>
      </c>
      <c r="D982" s="188" t="s">
        <v>10</v>
      </c>
      <c r="E982" s="192" t="s">
        <v>2908</v>
      </c>
      <c r="F982" s="224">
        <v>22809.05</v>
      </c>
      <c r="G982" s="188" t="s">
        <v>11</v>
      </c>
      <c r="H982" s="56" t="s">
        <v>14</v>
      </c>
      <c r="I982" s="192" t="s">
        <v>2911</v>
      </c>
      <c r="J982" s="189">
        <v>0</v>
      </c>
      <c r="K982" s="239"/>
    </row>
    <row r="983" spans="1:11" s="186" customFormat="1" ht="135.75" thickBot="1">
      <c r="A983" s="197" t="s">
        <v>1022</v>
      </c>
      <c r="B983" s="188" t="s">
        <v>2967</v>
      </c>
      <c r="C983" s="193" t="s">
        <v>1948</v>
      </c>
      <c r="D983" s="188" t="s">
        <v>10</v>
      </c>
      <c r="E983" s="192" t="s">
        <v>2908</v>
      </c>
      <c r="F983" s="224">
        <v>247346.26</v>
      </c>
      <c r="G983" s="188" t="s">
        <v>11</v>
      </c>
      <c r="H983" s="56" t="s">
        <v>14</v>
      </c>
      <c r="I983" s="192" t="s">
        <v>2911</v>
      </c>
      <c r="J983" s="189">
        <v>0</v>
      </c>
      <c r="K983" s="239"/>
    </row>
    <row r="984" spans="1:11" s="186" customFormat="1" ht="60.75" thickBot="1">
      <c r="A984" s="197" t="s">
        <v>1023</v>
      </c>
      <c r="B984" s="188" t="s">
        <v>2965</v>
      </c>
      <c r="C984" s="193" t="s">
        <v>1946</v>
      </c>
      <c r="D984" s="188" t="s">
        <v>10</v>
      </c>
      <c r="E984" s="192" t="s">
        <v>2902</v>
      </c>
      <c r="F984" s="144">
        <v>73171.8</v>
      </c>
      <c r="G984" s="188" t="s">
        <v>11</v>
      </c>
      <c r="H984" s="56" t="s">
        <v>37</v>
      </c>
      <c r="I984" s="192" t="s">
        <v>2912</v>
      </c>
      <c r="J984" s="189">
        <v>0</v>
      </c>
      <c r="K984" s="239"/>
    </row>
    <row r="985" spans="1:11" s="186" customFormat="1" ht="45.75" thickBot="1">
      <c r="A985" s="197" t="s">
        <v>1024</v>
      </c>
      <c r="B985" s="188" t="s">
        <v>2966</v>
      </c>
      <c r="C985" s="193" t="s">
        <v>1947</v>
      </c>
      <c r="D985" s="188" t="s">
        <v>10</v>
      </c>
      <c r="E985" s="192" t="s">
        <v>2902</v>
      </c>
      <c r="F985" s="144">
        <v>12128.55</v>
      </c>
      <c r="G985" s="188" t="s">
        <v>11</v>
      </c>
      <c r="H985" s="56" t="s">
        <v>37</v>
      </c>
      <c r="I985" s="192" t="s">
        <v>2912</v>
      </c>
      <c r="J985" s="189">
        <v>0</v>
      </c>
      <c r="K985" s="239"/>
    </row>
    <row r="986" spans="1:11" s="186" customFormat="1" ht="45.75" thickBot="1">
      <c r="A986" s="197" t="s">
        <v>1025</v>
      </c>
      <c r="B986" s="188" t="s">
        <v>2968</v>
      </c>
      <c r="C986" s="193" t="s">
        <v>1879</v>
      </c>
      <c r="D986" s="188" t="s">
        <v>10</v>
      </c>
      <c r="E986" s="192" t="s">
        <v>1937</v>
      </c>
      <c r="F986" s="226">
        <v>52433.74</v>
      </c>
      <c r="G986" s="188" t="s">
        <v>11</v>
      </c>
      <c r="H986" s="56" t="s">
        <v>14</v>
      </c>
      <c r="I986" s="192" t="s">
        <v>1874</v>
      </c>
      <c r="J986" s="189">
        <v>0</v>
      </c>
      <c r="K986" s="239"/>
    </row>
    <row r="987" spans="1:11" s="186" customFormat="1" ht="45.75" thickBot="1">
      <c r="A987" s="197" t="s">
        <v>1026</v>
      </c>
      <c r="B987" s="188" t="s">
        <v>2969</v>
      </c>
      <c r="C987" s="193" t="s">
        <v>1872</v>
      </c>
      <c r="D987" s="188" t="s">
        <v>10</v>
      </c>
      <c r="E987" s="192" t="s">
        <v>1937</v>
      </c>
      <c r="F987" s="225">
        <v>12267.5</v>
      </c>
      <c r="G987" s="188" t="s">
        <v>11</v>
      </c>
      <c r="H987" s="56" t="s">
        <v>14</v>
      </c>
      <c r="I987" s="192" t="s">
        <v>1874</v>
      </c>
      <c r="J987" s="189">
        <v>0</v>
      </c>
      <c r="K987" s="239"/>
    </row>
    <row r="988" spans="1:11" s="186" customFormat="1" ht="45.75" thickBot="1">
      <c r="A988" s="197" t="s">
        <v>1027</v>
      </c>
      <c r="B988" s="188" t="s">
        <v>2970</v>
      </c>
      <c r="C988" s="193" t="s">
        <v>1872</v>
      </c>
      <c r="D988" s="188" t="s">
        <v>10</v>
      </c>
      <c r="E988" s="130" t="s">
        <v>1960</v>
      </c>
      <c r="F988" s="144">
        <v>18352.88</v>
      </c>
      <c r="G988" s="188" t="s">
        <v>11</v>
      </c>
      <c r="H988" s="56" t="s">
        <v>58</v>
      </c>
      <c r="I988" s="223" t="s">
        <v>2914</v>
      </c>
      <c r="J988" s="189">
        <v>0</v>
      </c>
      <c r="K988" s="239"/>
    </row>
    <row r="989" spans="1:11" s="186" customFormat="1" ht="60.75" thickBot="1">
      <c r="A989" s="197" t="s">
        <v>1028</v>
      </c>
      <c r="B989" s="188" t="s">
        <v>2971</v>
      </c>
      <c r="C989" s="193" t="s">
        <v>1882</v>
      </c>
      <c r="D989" s="188" t="s">
        <v>10</v>
      </c>
      <c r="E989" s="130" t="s">
        <v>1952</v>
      </c>
      <c r="F989" s="144">
        <v>7682.34</v>
      </c>
      <c r="G989" s="188" t="s">
        <v>11</v>
      </c>
      <c r="H989" s="56" t="s">
        <v>14</v>
      </c>
      <c r="I989" s="223" t="s">
        <v>1886</v>
      </c>
      <c r="J989" s="189">
        <v>0</v>
      </c>
      <c r="K989" s="239"/>
    </row>
    <row r="990" spans="1:11" s="186" customFormat="1" ht="60.75" thickBot="1">
      <c r="A990" s="197" t="s">
        <v>1029</v>
      </c>
      <c r="B990" s="188" t="s">
        <v>2972</v>
      </c>
      <c r="C990" s="193" t="s">
        <v>1882</v>
      </c>
      <c r="D990" s="188" t="s">
        <v>10</v>
      </c>
      <c r="E990" s="130" t="s">
        <v>1952</v>
      </c>
      <c r="F990" s="144">
        <v>13272.49</v>
      </c>
      <c r="G990" s="188" t="s">
        <v>11</v>
      </c>
      <c r="H990" s="56" t="s">
        <v>37</v>
      </c>
      <c r="I990" s="223" t="s">
        <v>1886</v>
      </c>
      <c r="J990" s="189">
        <v>0</v>
      </c>
      <c r="K990" s="239"/>
    </row>
    <row r="991" spans="1:11" s="186" customFormat="1" ht="60.75" thickBot="1">
      <c r="A991" s="197" t="s">
        <v>1030</v>
      </c>
      <c r="B991" s="188" t="s">
        <v>2973</v>
      </c>
      <c r="C991" s="193" t="s">
        <v>1882</v>
      </c>
      <c r="D991" s="188" t="s">
        <v>10</v>
      </c>
      <c r="E991" s="130" t="s">
        <v>1950</v>
      </c>
      <c r="F991" s="144">
        <v>53559.91</v>
      </c>
      <c r="G991" s="188" t="s">
        <v>11</v>
      </c>
      <c r="H991" s="56" t="s">
        <v>13</v>
      </c>
      <c r="I991" s="223" t="s">
        <v>1892</v>
      </c>
      <c r="J991" s="189">
        <v>0</v>
      </c>
      <c r="K991" s="239"/>
    </row>
    <row r="992" spans="1:11" s="186" customFormat="1" ht="45.75" thickBot="1">
      <c r="A992" s="197" t="s">
        <v>1031</v>
      </c>
      <c r="B992" s="188" t="s">
        <v>2974</v>
      </c>
      <c r="C992" s="193" t="s">
        <v>2916</v>
      </c>
      <c r="D992" s="188" t="s">
        <v>25</v>
      </c>
      <c r="E992" s="130" t="s">
        <v>2887</v>
      </c>
      <c r="F992" s="144">
        <v>7033.75</v>
      </c>
      <c r="G992" s="188" t="s">
        <v>39</v>
      </c>
      <c r="H992" s="56" t="s">
        <v>61</v>
      </c>
      <c r="I992" s="227" t="s">
        <v>739</v>
      </c>
      <c r="J992" s="144">
        <v>7033.75</v>
      </c>
      <c r="K992" s="239"/>
    </row>
    <row r="993" spans="1:11" s="186" customFormat="1" ht="45.75" thickBot="1">
      <c r="A993" s="197" t="s">
        <v>1032</v>
      </c>
      <c r="B993" s="188" t="s">
        <v>2975</v>
      </c>
      <c r="C993" s="193" t="s">
        <v>2915</v>
      </c>
      <c r="D993" s="188" t="s">
        <v>25</v>
      </c>
      <c r="E993" s="130" t="s">
        <v>1937</v>
      </c>
      <c r="F993" s="144">
        <v>4893.74</v>
      </c>
      <c r="G993" s="188" t="s">
        <v>39</v>
      </c>
      <c r="H993" s="56" t="s">
        <v>2913</v>
      </c>
      <c r="I993" s="227" t="s">
        <v>2182</v>
      </c>
      <c r="J993" s="144">
        <v>4893.74</v>
      </c>
      <c r="K993" s="239"/>
    </row>
    <row r="994" spans="1:11" s="186" customFormat="1" ht="60.75" thickBot="1">
      <c r="A994" s="197" t="s">
        <v>1033</v>
      </c>
      <c r="B994" s="188" t="s">
        <v>2976</v>
      </c>
      <c r="C994" s="193" t="s">
        <v>1882</v>
      </c>
      <c r="D994" s="188" t="s">
        <v>10</v>
      </c>
      <c r="E994" s="192" t="s">
        <v>2905</v>
      </c>
      <c r="F994" s="190">
        <v>6025.33</v>
      </c>
      <c r="G994" s="188" t="s">
        <v>11</v>
      </c>
      <c r="H994" s="56" t="s">
        <v>192</v>
      </c>
      <c r="I994" s="192" t="s">
        <v>1877</v>
      </c>
      <c r="J994" s="189">
        <v>0</v>
      </c>
      <c r="K994" s="239"/>
    </row>
    <row r="995" spans="1:11" s="186" customFormat="1" ht="60.75" thickBot="1">
      <c r="A995" s="197" t="s">
        <v>1034</v>
      </c>
      <c r="B995" s="188" t="s">
        <v>2977</v>
      </c>
      <c r="C995" s="193" t="s">
        <v>2917</v>
      </c>
      <c r="D995" s="188" t="s">
        <v>25</v>
      </c>
      <c r="E995" s="192" t="s">
        <v>2905</v>
      </c>
      <c r="F995" s="190">
        <v>7050</v>
      </c>
      <c r="G995" s="188" t="s">
        <v>11</v>
      </c>
      <c r="H995" s="56" t="s">
        <v>292</v>
      </c>
      <c r="I995" s="192" t="s">
        <v>1877</v>
      </c>
      <c r="J995" s="189">
        <v>3090</v>
      </c>
      <c r="K995" s="239"/>
    </row>
    <row r="996" spans="1:11" s="186" customFormat="1" ht="60.75" thickBot="1">
      <c r="A996" s="197" t="s">
        <v>1035</v>
      </c>
      <c r="B996" s="188" t="s">
        <v>2978</v>
      </c>
      <c r="C996" s="193" t="s">
        <v>2918</v>
      </c>
      <c r="D996" s="188" t="s">
        <v>25</v>
      </c>
      <c r="E996" s="192" t="s">
        <v>1950</v>
      </c>
      <c r="F996" s="190">
        <v>25750</v>
      </c>
      <c r="G996" s="188" t="s">
        <v>39</v>
      </c>
      <c r="H996" s="56" t="s">
        <v>2919</v>
      </c>
      <c r="I996" s="192" t="s">
        <v>2190</v>
      </c>
      <c r="J996" s="190">
        <v>25750</v>
      </c>
      <c r="K996" s="239"/>
    </row>
    <row r="997" spans="1:11" s="186" customFormat="1" ht="60.75" thickBot="1">
      <c r="A997" s="197" t="s">
        <v>1036</v>
      </c>
      <c r="B997" s="188" t="s">
        <v>2979</v>
      </c>
      <c r="C997" s="193" t="s">
        <v>1946</v>
      </c>
      <c r="D997" s="188" t="s">
        <v>10</v>
      </c>
      <c r="E997" s="192" t="s">
        <v>2920</v>
      </c>
      <c r="F997" s="144">
        <v>172536.41</v>
      </c>
      <c r="G997" s="188" t="s">
        <v>11</v>
      </c>
      <c r="H997" s="56" t="s">
        <v>1867</v>
      </c>
      <c r="I997" s="192" t="s">
        <v>2921</v>
      </c>
      <c r="J997" s="189">
        <v>0</v>
      </c>
      <c r="K997" s="239"/>
    </row>
    <row r="998" spans="1:11" s="186" customFormat="1" ht="45.75" thickBot="1">
      <c r="A998" s="197" t="s">
        <v>1037</v>
      </c>
      <c r="B998" s="188" t="s">
        <v>2980</v>
      </c>
      <c r="C998" s="193" t="s">
        <v>1947</v>
      </c>
      <c r="D998" s="188" t="s">
        <v>10</v>
      </c>
      <c r="E998" s="192" t="s">
        <v>2920</v>
      </c>
      <c r="F998" s="144">
        <v>17.43</v>
      </c>
      <c r="G998" s="188" t="s">
        <v>11</v>
      </c>
      <c r="H998" s="56" t="s">
        <v>1867</v>
      </c>
      <c r="I998" s="192" t="s">
        <v>2921</v>
      </c>
      <c r="J998" s="189">
        <v>0</v>
      </c>
      <c r="K998" s="239"/>
    </row>
    <row r="999" spans="1:11" s="186" customFormat="1" ht="45.75" thickBot="1">
      <c r="A999" s="197" t="s">
        <v>1038</v>
      </c>
      <c r="B999" s="188" t="s">
        <v>2981</v>
      </c>
      <c r="C999" s="193" t="s">
        <v>1948</v>
      </c>
      <c r="D999" s="188" t="s">
        <v>10</v>
      </c>
      <c r="E999" s="192" t="s">
        <v>2920</v>
      </c>
      <c r="F999" s="144">
        <v>1721.48</v>
      </c>
      <c r="G999" s="188" t="s">
        <v>11</v>
      </c>
      <c r="H999" s="56" t="s">
        <v>1867</v>
      </c>
      <c r="I999" s="192" t="s">
        <v>2921</v>
      </c>
      <c r="J999" s="189">
        <v>0</v>
      </c>
      <c r="K999" s="239"/>
    </row>
    <row r="1000" spans="1:11" s="186" customFormat="1" ht="60.75" thickBot="1">
      <c r="A1000" s="197" t="s">
        <v>1039</v>
      </c>
      <c r="B1000" s="188" t="s">
        <v>2922</v>
      </c>
      <c r="C1000" s="193" t="s">
        <v>1872</v>
      </c>
      <c r="D1000" s="188" t="s">
        <v>10</v>
      </c>
      <c r="E1000" s="192" t="s">
        <v>1950</v>
      </c>
      <c r="F1000" s="190">
        <v>2775.24</v>
      </c>
      <c r="G1000" s="188" t="s">
        <v>66</v>
      </c>
      <c r="H1000" s="56" t="s">
        <v>1873</v>
      </c>
      <c r="I1000" s="192" t="s">
        <v>1892</v>
      </c>
      <c r="J1000" s="189">
        <v>0</v>
      </c>
      <c r="K1000" s="239"/>
    </row>
    <row r="1001" spans="1:11" s="186" customFormat="1" ht="45.75" thickBot="1">
      <c r="A1001" s="197" t="s">
        <v>1040</v>
      </c>
      <c r="B1001" s="188" t="s">
        <v>2982</v>
      </c>
      <c r="C1001" s="193" t="s">
        <v>1872</v>
      </c>
      <c r="D1001" s="188" t="s">
        <v>10</v>
      </c>
      <c r="E1001" s="192" t="s">
        <v>1937</v>
      </c>
      <c r="F1001" s="190">
        <v>29331.99</v>
      </c>
      <c r="G1001" s="188" t="s">
        <v>11</v>
      </c>
      <c r="H1001" s="56" t="s">
        <v>1873</v>
      </c>
      <c r="I1001" s="192" t="s">
        <v>1874</v>
      </c>
      <c r="J1001" s="189">
        <v>0</v>
      </c>
      <c r="K1001" s="239"/>
    </row>
    <row r="1002" spans="1:11" s="186" customFormat="1" ht="45.75" thickBot="1">
      <c r="A1002" s="197" t="s">
        <v>1041</v>
      </c>
      <c r="B1002" s="188" t="s">
        <v>2983</v>
      </c>
      <c r="C1002" s="193" t="s">
        <v>2923</v>
      </c>
      <c r="D1002" s="188" t="s">
        <v>25</v>
      </c>
      <c r="E1002" s="192" t="s">
        <v>1944</v>
      </c>
      <c r="F1002" s="190">
        <v>22995</v>
      </c>
      <c r="G1002" s="188" t="s">
        <v>39</v>
      </c>
      <c r="H1002" s="56" t="s">
        <v>37</v>
      </c>
      <c r="I1002" s="192" t="s">
        <v>2195</v>
      </c>
      <c r="J1002" s="190">
        <v>22995</v>
      </c>
      <c r="K1002" s="239"/>
    </row>
    <row r="1003" spans="1:11" s="186" customFormat="1" ht="60.75" thickBot="1">
      <c r="A1003" s="197" t="s">
        <v>1042</v>
      </c>
      <c r="B1003" s="188" t="s">
        <v>2984</v>
      </c>
      <c r="C1003" s="193" t="s">
        <v>1882</v>
      </c>
      <c r="D1003" s="188" t="s">
        <v>10</v>
      </c>
      <c r="E1003" s="192" t="s">
        <v>1937</v>
      </c>
      <c r="F1003" s="190">
        <v>3741.31</v>
      </c>
      <c r="G1003" s="188" t="s">
        <v>11</v>
      </c>
      <c r="H1003" s="56" t="s">
        <v>2823</v>
      </c>
      <c r="I1003" s="192" t="s">
        <v>1874</v>
      </c>
      <c r="J1003" s="189">
        <v>0</v>
      </c>
      <c r="K1003" s="239"/>
    </row>
    <row r="1004" spans="1:11" s="186" customFormat="1" ht="45.75" thickBot="1">
      <c r="A1004" s="197" t="s">
        <v>1043</v>
      </c>
      <c r="B1004" s="188" t="s">
        <v>2985</v>
      </c>
      <c r="C1004" s="193" t="s">
        <v>2924</v>
      </c>
      <c r="D1004" s="188" t="s">
        <v>25</v>
      </c>
      <c r="E1004" s="192" t="s">
        <v>2905</v>
      </c>
      <c r="F1004" s="228">
        <v>5422</v>
      </c>
      <c r="G1004" s="188" t="s">
        <v>39</v>
      </c>
      <c r="H1004" s="56" t="s">
        <v>2501</v>
      </c>
      <c r="I1004" s="192" t="s">
        <v>915</v>
      </c>
      <c r="J1004" s="228">
        <v>5422</v>
      </c>
      <c r="K1004" s="239"/>
    </row>
    <row r="1005" spans="1:11" s="186" customFormat="1" ht="120.75" thickBot="1">
      <c r="A1005" s="197" t="s">
        <v>1044</v>
      </c>
      <c r="B1005" s="188" t="s">
        <v>2986</v>
      </c>
      <c r="C1005" s="193" t="s">
        <v>1946</v>
      </c>
      <c r="D1005" s="188" t="s">
        <v>10</v>
      </c>
      <c r="E1005" s="192" t="s">
        <v>2905</v>
      </c>
      <c r="F1005" s="144">
        <v>37238.54</v>
      </c>
      <c r="G1005" s="188" t="s">
        <v>11</v>
      </c>
      <c r="H1005" s="56" t="s">
        <v>538</v>
      </c>
      <c r="I1005" s="192" t="s">
        <v>1877</v>
      </c>
      <c r="J1005" s="189">
        <v>0</v>
      </c>
      <c r="K1005" s="239"/>
    </row>
    <row r="1006" spans="1:11" s="186" customFormat="1" ht="150.75" thickBot="1">
      <c r="A1006" s="197" t="s">
        <v>1045</v>
      </c>
      <c r="B1006" s="188" t="s">
        <v>2987</v>
      </c>
      <c r="C1006" s="193" t="s">
        <v>1947</v>
      </c>
      <c r="D1006" s="188" t="s">
        <v>10</v>
      </c>
      <c r="E1006" s="192" t="s">
        <v>2905</v>
      </c>
      <c r="F1006" s="144">
        <v>29298.76</v>
      </c>
      <c r="G1006" s="188" t="s">
        <v>11</v>
      </c>
      <c r="H1006" s="56" t="s">
        <v>538</v>
      </c>
      <c r="I1006" s="192" t="s">
        <v>1877</v>
      </c>
      <c r="J1006" s="189">
        <v>0</v>
      </c>
      <c r="K1006" s="239"/>
    </row>
    <row r="1007" spans="1:11" s="186" customFormat="1" ht="120.75" thickBot="1">
      <c r="A1007" s="197" t="s">
        <v>1046</v>
      </c>
      <c r="B1007" s="188" t="s">
        <v>2988</v>
      </c>
      <c r="C1007" s="193" t="s">
        <v>1948</v>
      </c>
      <c r="D1007" s="188" t="s">
        <v>10</v>
      </c>
      <c r="E1007" s="192" t="s">
        <v>2905</v>
      </c>
      <c r="F1007" s="225">
        <v>92337.86</v>
      </c>
      <c r="G1007" s="188" t="s">
        <v>11</v>
      </c>
      <c r="H1007" s="56" t="s">
        <v>538</v>
      </c>
      <c r="I1007" s="192" t="s">
        <v>1877</v>
      </c>
      <c r="J1007" s="189">
        <v>0</v>
      </c>
      <c r="K1007" s="239"/>
    </row>
    <row r="1008" spans="1:11" s="186" customFormat="1" ht="45.75" thickBot="1">
      <c r="A1008" s="197" t="s">
        <v>1047</v>
      </c>
      <c r="B1008" s="188" t="s">
        <v>2989</v>
      </c>
      <c r="C1008" s="193" t="s">
        <v>2926</v>
      </c>
      <c r="D1008" s="188" t="s">
        <v>25</v>
      </c>
      <c r="E1008" s="192" t="s">
        <v>2055</v>
      </c>
      <c r="F1008" s="190">
        <v>19160.23</v>
      </c>
      <c r="G1008" s="188" t="s">
        <v>39</v>
      </c>
      <c r="H1008" s="56" t="s">
        <v>2925</v>
      </c>
      <c r="I1008" s="192" t="s">
        <v>2927</v>
      </c>
      <c r="J1008" s="190">
        <v>19160.23</v>
      </c>
      <c r="K1008" s="239"/>
    </row>
    <row r="1009" spans="1:11" s="186" customFormat="1" ht="75.75" thickBot="1">
      <c r="A1009" s="197" t="s">
        <v>1048</v>
      </c>
      <c r="B1009" s="188" t="s">
        <v>2990</v>
      </c>
      <c r="C1009" s="193" t="s">
        <v>2928</v>
      </c>
      <c r="D1009" s="188" t="s">
        <v>25</v>
      </c>
      <c r="E1009" s="192" t="s">
        <v>2902</v>
      </c>
      <c r="F1009" s="190">
        <v>6105</v>
      </c>
      <c r="G1009" s="188" t="s">
        <v>39</v>
      </c>
      <c r="H1009" s="56" t="s">
        <v>595</v>
      </c>
      <c r="I1009" s="192" t="s">
        <v>2904</v>
      </c>
      <c r="J1009" s="190">
        <v>6105</v>
      </c>
      <c r="K1009" s="239"/>
    </row>
    <row r="1010" spans="1:11" s="186" customFormat="1" ht="60.75" thickBot="1">
      <c r="A1010" s="197" t="s">
        <v>1049</v>
      </c>
      <c r="B1010" s="188" t="s">
        <v>2991</v>
      </c>
      <c r="C1010" s="193" t="s">
        <v>2929</v>
      </c>
      <c r="D1010" s="188" t="s">
        <v>25</v>
      </c>
      <c r="E1010" s="192" t="s">
        <v>2905</v>
      </c>
      <c r="F1010" s="190">
        <v>12442.5</v>
      </c>
      <c r="G1010" s="188" t="s">
        <v>11</v>
      </c>
      <c r="H1010" s="56" t="s">
        <v>2035</v>
      </c>
      <c r="I1010" s="192" t="s">
        <v>1877</v>
      </c>
      <c r="J1010" s="189">
        <v>5184.3999999999996</v>
      </c>
      <c r="K1010" s="239"/>
    </row>
    <row r="1011" spans="1:11" s="186" customFormat="1" ht="60.75" thickBot="1">
      <c r="A1011" s="197" t="s">
        <v>1050</v>
      </c>
      <c r="B1011" s="188" t="s">
        <v>2992</v>
      </c>
      <c r="C1011" s="193" t="s">
        <v>1948</v>
      </c>
      <c r="D1011" s="188" t="s">
        <v>10</v>
      </c>
      <c r="E1011" s="192" t="s">
        <v>1933</v>
      </c>
      <c r="F1011" s="225">
        <v>558303.4</v>
      </c>
      <c r="G1011" s="188" t="s">
        <v>11</v>
      </c>
      <c r="H1011" s="56" t="s">
        <v>92</v>
      </c>
      <c r="I1011" s="192" t="s">
        <v>2910</v>
      </c>
      <c r="J1011" s="189">
        <v>0</v>
      </c>
      <c r="K1011" s="239"/>
    </row>
    <row r="1012" spans="1:11" s="186" customFormat="1" ht="75.75" thickBot="1">
      <c r="A1012" s="197" t="s">
        <v>1051</v>
      </c>
      <c r="B1012" s="188" t="s">
        <v>2931</v>
      </c>
      <c r="C1012" s="193" t="s">
        <v>2216</v>
      </c>
      <c r="D1012" s="188" t="s">
        <v>10</v>
      </c>
      <c r="E1012" s="192" t="s">
        <v>2930</v>
      </c>
      <c r="F1012" s="190">
        <v>5031.66</v>
      </c>
      <c r="G1012" s="188" t="s">
        <v>66</v>
      </c>
      <c r="H1012" s="56" t="s">
        <v>15</v>
      </c>
      <c r="I1012" s="192" t="s">
        <v>2433</v>
      </c>
      <c r="J1012" s="189">
        <v>0</v>
      </c>
      <c r="K1012" s="239"/>
    </row>
    <row r="1013" spans="1:11" s="186" customFormat="1" ht="75.75" thickBot="1">
      <c r="A1013" s="197" t="s">
        <v>1052</v>
      </c>
      <c r="B1013" s="188" t="s">
        <v>2932</v>
      </c>
      <c r="C1013" s="193" t="s">
        <v>2216</v>
      </c>
      <c r="D1013" s="188" t="s">
        <v>10</v>
      </c>
      <c r="E1013" s="192" t="s">
        <v>2930</v>
      </c>
      <c r="F1013" s="190">
        <v>2526.08</v>
      </c>
      <c r="G1013" s="188" t="s">
        <v>11</v>
      </c>
      <c r="H1013" s="56" t="s">
        <v>15</v>
      </c>
      <c r="I1013" s="192" t="s">
        <v>2223</v>
      </c>
      <c r="J1013" s="189">
        <v>0</v>
      </c>
      <c r="K1013" s="239"/>
    </row>
    <row r="1014" spans="1:11" s="186" customFormat="1" ht="60.75" thickBot="1">
      <c r="A1014" s="197" t="s">
        <v>1053</v>
      </c>
      <c r="B1014" s="188" t="s">
        <v>2933</v>
      </c>
      <c r="C1014" s="193" t="s">
        <v>2934</v>
      </c>
      <c r="D1014" s="188" t="s">
        <v>25</v>
      </c>
      <c r="E1014" s="192" t="s">
        <v>735</v>
      </c>
      <c r="F1014" s="190">
        <v>2997.81</v>
      </c>
      <c r="G1014" s="188" t="s">
        <v>11</v>
      </c>
      <c r="H1014" s="56" t="s">
        <v>2935</v>
      </c>
      <c r="I1014" s="192" t="s">
        <v>2936</v>
      </c>
      <c r="J1014" s="189">
        <v>0</v>
      </c>
      <c r="K1014" s="239"/>
    </row>
    <row r="1015" spans="1:11" s="186" customFormat="1" ht="60.75" thickBot="1">
      <c r="A1015" s="197" t="s">
        <v>1054</v>
      </c>
      <c r="B1015" s="188" t="s">
        <v>2937</v>
      </c>
      <c r="C1015" s="193" t="s">
        <v>1882</v>
      </c>
      <c r="D1015" s="188" t="s">
        <v>10</v>
      </c>
      <c r="E1015" s="192" t="s">
        <v>1937</v>
      </c>
      <c r="F1015" s="190">
        <v>5912.74</v>
      </c>
      <c r="G1015" s="188" t="s">
        <v>11</v>
      </c>
      <c r="H1015" s="56" t="s">
        <v>468</v>
      </c>
      <c r="I1015" s="192" t="s">
        <v>1874</v>
      </c>
      <c r="J1015" s="189">
        <v>0</v>
      </c>
      <c r="K1015" s="239"/>
    </row>
    <row r="1016" spans="1:11" s="186" customFormat="1" ht="45.75" thickBot="1">
      <c r="A1016" s="197" t="s">
        <v>1055</v>
      </c>
      <c r="B1016" s="188" t="s">
        <v>2993</v>
      </c>
      <c r="C1016" s="193" t="s">
        <v>2938</v>
      </c>
      <c r="D1016" s="188" t="s">
        <v>25</v>
      </c>
      <c r="E1016" s="192" t="s">
        <v>700</v>
      </c>
      <c r="F1016" s="190">
        <v>12822.6</v>
      </c>
      <c r="G1016" s="188" t="s">
        <v>11</v>
      </c>
      <c r="H1016" s="56" t="s">
        <v>71</v>
      </c>
      <c r="I1016" s="192" t="s">
        <v>2939</v>
      </c>
      <c r="J1016" s="189">
        <v>0</v>
      </c>
      <c r="K1016" s="239"/>
    </row>
    <row r="1017" spans="1:11" s="186" customFormat="1" ht="45.75" thickBot="1">
      <c r="A1017" s="197" t="s">
        <v>1056</v>
      </c>
      <c r="B1017" s="188" t="s">
        <v>2994</v>
      </c>
      <c r="C1017" s="193" t="s">
        <v>2938</v>
      </c>
      <c r="D1017" s="188" t="s">
        <v>25</v>
      </c>
      <c r="E1017" s="192" t="s">
        <v>695</v>
      </c>
      <c r="F1017" s="190">
        <v>7159.01</v>
      </c>
      <c r="G1017" s="188" t="s">
        <v>11</v>
      </c>
      <c r="H1017" s="56" t="s">
        <v>38</v>
      </c>
      <c r="I1017" s="192" t="s">
        <v>2941</v>
      </c>
      <c r="J1017" s="189">
        <v>0</v>
      </c>
      <c r="K1017" s="239"/>
    </row>
    <row r="1018" spans="1:11" s="186" customFormat="1" ht="45.75" thickBot="1">
      <c r="A1018" s="197" t="s">
        <v>1057</v>
      </c>
      <c r="B1018" s="188" t="s">
        <v>2995</v>
      </c>
      <c r="C1018" s="193" t="s">
        <v>2942</v>
      </c>
      <c r="D1018" s="188" t="s">
        <v>25</v>
      </c>
      <c r="E1018" s="192" t="s">
        <v>700</v>
      </c>
      <c r="F1018" s="190">
        <v>22738.13</v>
      </c>
      <c r="G1018" s="188" t="s">
        <v>11</v>
      </c>
      <c r="H1018" s="56" t="s">
        <v>1873</v>
      </c>
      <c r="I1018" s="192" t="s">
        <v>2939</v>
      </c>
      <c r="J1018" s="189">
        <v>0</v>
      </c>
      <c r="K1018" s="239"/>
    </row>
    <row r="1019" spans="1:11" s="186" customFormat="1" ht="105.75" thickBot="1">
      <c r="A1019" s="197" t="s">
        <v>1058</v>
      </c>
      <c r="B1019" s="188" t="s">
        <v>2996</v>
      </c>
      <c r="C1019" s="193" t="s">
        <v>2943</v>
      </c>
      <c r="D1019" s="188" t="s">
        <v>25</v>
      </c>
      <c r="E1019" s="192" t="s">
        <v>695</v>
      </c>
      <c r="F1019" s="190">
        <v>21738.11</v>
      </c>
      <c r="G1019" s="188" t="s">
        <v>39</v>
      </c>
      <c r="H1019" s="56" t="s">
        <v>2940</v>
      </c>
      <c r="I1019" s="192" t="s">
        <v>2389</v>
      </c>
      <c r="J1019" s="190">
        <v>21738.11</v>
      </c>
      <c r="K1019" s="239"/>
    </row>
    <row r="1020" spans="1:11" s="186" customFormat="1" ht="45.75" thickBot="1">
      <c r="A1020" s="197" t="s">
        <v>1059</v>
      </c>
      <c r="B1020" s="188" t="s">
        <v>2997</v>
      </c>
      <c r="C1020" s="193" t="s">
        <v>2944</v>
      </c>
      <c r="D1020" s="188" t="s">
        <v>25</v>
      </c>
      <c r="E1020" s="192" t="s">
        <v>695</v>
      </c>
      <c r="F1020" s="190">
        <v>32517.119999999999</v>
      </c>
      <c r="G1020" s="188" t="s">
        <v>39</v>
      </c>
      <c r="H1020" s="56" t="s">
        <v>876</v>
      </c>
      <c r="I1020" s="192" t="s">
        <v>2389</v>
      </c>
      <c r="J1020" s="190">
        <v>32517.119999999999</v>
      </c>
      <c r="K1020" s="239"/>
    </row>
    <row r="1021" spans="1:11" s="186" customFormat="1" ht="60.75" thickBot="1">
      <c r="A1021" s="197" t="s">
        <v>1060</v>
      </c>
      <c r="B1021" s="188" t="s">
        <v>2998</v>
      </c>
      <c r="C1021" s="193" t="s">
        <v>2945</v>
      </c>
      <c r="D1021" s="188" t="s">
        <v>25</v>
      </c>
      <c r="E1021" s="192" t="s">
        <v>2074</v>
      </c>
      <c r="F1021" s="190">
        <v>4725</v>
      </c>
      <c r="G1021" s="188" t="s">
        <v>39</v>
      </c>
      <c r="H1021" s="56" t="s">
        <v>60</v>
      </c>
      <c r="I1021" s="192" t="s">
        <v>2946</v>
      </c>
      <c r="J1021" s="190">
        <v>4725</v>
      </c>
      <c r="K1021" s="239"/>
    </row>
    <row r="1022" spans="1:11" s="186" customFormat="1" ht="45.75" thickBot="1">
      <c r="A1022" s="197" t="s">
        <v>1061</v>
      </c>
      <c r="B1022" s="188" t="s">
        <v>2999</v>
      </c>
      <c r="C1022" s="193" t="s">
        <v>2947</v>
      </c>
      <c r="D1022" s="188" t="s">
        <v>25</v>
      </c>
      <c r="E1022" s="192" t="s">
        <v>695</v>
      </c>
      <c r="F1022" s="190">
        <v>25029.74</v>
      </c>
      <c r="G1022" s="188" t="s">
        <v>11</v>
      </c>
      <c r="H1022" s="56" t="s">
        <v>192</v>
      </c>
      <c r="I1022" s="192" t="s">
        <v>2941</v>
      </c>
      <c r="J1022" s="189">
        <v>0</v>
      </c>
      <c r="K1022" s="239"/>
    </row>
    <row r="1023" spans="1:11" s="186" customFormat="1" ht="45.75" thickBot="1">
      <c r="A1023" s="197" t="s">
        <v>1062</v>
      </c>
      <c r="B1023" s="188" t="s">
        <v>3000</v>
      </c>
      <c r="C1023" s="193" t="s">
        <v>3163</v>
      </c>
      <c r="D1023" s="188" t="s">
        <v>25</v>
      </c>
      <c r="E1023" s="192" t="s">
        <v>695</v>
      </c>
      <c r="F1023" s="190">
        <v>5850</v>
      </c>
      <c r="G1023" s="188" t="s">
        <v>11</v>
      </c>
      <c r="H1023" s="56" t="s">
        <v>2950</v>
      </c>
      <c r="I1023" s="192" t="s">
        <v>2941</v>
      </c>
      <c r="J1023" s="189">
        <v>0</v>
      </c>
      <c r="K1023" s="239"/>
    </row>
    <row r="1024" spans="1:11" s="186" customFormat="1" ht="45.75" thickBot="1">
      <c r="A1024" s="197" t="s">
        <v>1063</v>
      </c>
      <c r="B1024" s="188" t="s">
        <v>3004</v>
      </c>
      <c r="C1024" s="193" t="s">
        <v>3001</v>
      </c>
      <c r="D1024" s="188" t="s">
        <v>25</v>
      </c>
      <c r="E1024" s="192" t="s">
        <v>3002</v>
      </c>
      <c r="F1024" s="190">
        <v>15180</v>
      </c>
      <c r="G1024" s="188" t="s">
        <v>11</v>
      </c>
      <c r="H1024" s="56" t="s">
        <v>538</v>
      </c>
      <c r="I1024" s="192" t="s">
        <v>3003</v>
      </c>
      <c r="J1024" s="189">
        <v>0</v>
      </c>
      <c r="K1024" s="239"/>
    </row>
    <row r="1025" spans="1:11" s="108" customFormat="1" ht="75.75" thickBot="1">
      <c r="A1025" s="197" t="s">
        <v>1064</v>
      </c>
      <c r="B1025" s="229" t="s">
        <v>3005</v>
      </c>
      <c r="C1025" s="22" t="s">
        <v>1764</v>
      </c>
      <c r="D1025" s="21" t="s">
        <v>10</v>
      </c>
      <c r="E1025" s="30" t="s">
        <v>2156</v>
      </c>
      <c r="F1025" s="230">
        <v>33903.919999999998</v>
      </c>
      <c r="G1025" s="188" t="s">
        <v>66</v>
      </c>
      <c r="H1025" s="56" t="s">
        <v>12</v>
      </c>
      <c r="I1025" s="30" t="s">
        <v>3006</v>
      </c>
      <c r="J1025" s="189">
        <v>0</v>
      </c>
      <c r="K1025" s="240"/>
    </row>
    <row r="1026" spans="1:11" s="186" customFormat="1" ht="75.75" thickBot="1">
      <c r="A1026" s="197" t="s">
        <v>1065</v>
      </c>
      <c r="B1026" s="188" t="s">
        <v>3007</v>
      </c>
      <c r="C1026" s="22" t="s">
        <v>1764</v>
      </c>
      <c r="D1026" s="21" t="s">
        <v>10</v>
      </c>
      <c r="E1026" s="30" t="s">
        <v>2156</v>
      </c>
      <c r="F1026" s="148">
        <v>11301.31</v>
      </c>
      <c r="G1026" s="188" t="s">
        <v>11</v>
      </c>
      <c r="H1026" s="56" t="s">
        <v>12</v>
      </c>
      <c r="I1026" s="192" t="s">
        <v>3008</v>
      </c>
      <c r="J1026" s="189">
        <v>0</v>
      </c>
      <c r="K1026" s="239"/>
    </row>
    <row r="1027" spans="1:11" s="186" customFormat="1" ht="60.75" thickBot="1">
      <c r="A1027" s="197" t="s">
        <v>1066</v>
      </c>
      <c r="B1027" s="188" t="s">
        <v>3009</v>
      </c>
      <c r="C1027" s="193" t="s">
        <v>2934</v>
      </c>
      <c r="D1027" s="188" t="s">
        <v>25</v>
      </c>
      <c r="E1027" s="192" t="s">
        <v>695</v>
      </c>
      <c r="F1027" s="190">
        <v>16364.13</v>
      </c>
      <c r="G1027" s="188" t="s">
        <v>11</v>
      </c>
      <c r="H1027" s="56" t="s">
        <v>26</v>
      </c>
      <c r="I1027" s="192" t="s">
        <v>2941</v>
      </c>
      <c r="J1027" s="189">
        <v>0</v>
      </c>
      <c r="K1027" s="239"/>
    </row>
    <row r="1028" spans="1:11" s="186" customFormat="1" ht="45.75" thickBot="1">
      <c r="A1028" s="197" t="s">
        <v>1067</v>
      </c>
      <c r="B1028" s="188" t="s">
        <v>3010</v>
      </c>
      <c r="C1028" s="193" t="s">
        <v>2947</v>
      </c>
      <c r="D1028" s="188" t="s">
        <v>25</v>
      </c>
      <c r="E1028" s="192" t="s">
        <v>695</v>
      </c>
      <c r="F1028" s="190">
        <v>2121.89</v>
      </c>
      <c r="G1028" s="188" t="s">
        <v>11</v>
      </c>
      <c r="H1028" s="56" t="s">
        <v>26</v>
      </c>
      <c r="I1028" s="192" t="s">
        <v>2941</v>
      </c>
      <c r="J1028" s="189">
        <v>0</v>
      </c>
      <c r="K1028" s="239"/>
    </row>
    <row r="1029" spans="1:11" s="186" customFormat="1" ht="60.75" thickBot="1">
      <c r="A1029" s="197" t="s">
        <v>1068</v>
      </c>
      <c r="B1029" s="188" t="s">
        <v>3011</v>
      </c>
      <c r="C1029" s="193" t="s">
        <v>3012</v>
      </c>
      <c r="D1029" s="188" t="s">
        <v>25</v>
      </c>
      <c r="E1029" s="192" t="s">
        <v>2156</v>
      </c>
      <c r="F1029" s="190">
        <v>26186.1</v>
      </c>
      <c r="G1029" s="188" t="s">
        <v>11</v>
      </c>
      <c r="H1029" s="56" t="s">
        <v>2035</v>
      </c>
      <c r="I1029" s="192" t="s">
        <v>3008</v>
      </c>
      <c r="J1029" s="189">
        <v>0</v>
      </c>
      <c r="K1029" s="239"/>
    </row>
    <row r="1030" spans="1:11" s="186" customFormat="1" ht="60.75" thickBot="1">
      <c r="A1030" s="197" t="s">
        <v>1069</v>
      </c>
      <c r="B1030" s="188" t="s">
        <v>3013</v>
      </c>
      <c r="C1030" s="193" t="s">
        <v>2934</v>
      </c>
      <c r="D1030" s="188" t="s">
        <v>25</v>
      </c>
      <c r="E1030" s="192" t="s">
        <v>700</v>
      </c>
      <c r="F1030" s="190">
        <v>2574.58</v>
      </c>
      <c r="G1030" s="188" t="s">
        <v>11</v>
      </c>
      <c r="H1030" s="56" t="s">
        <v>3014</v>
      </c>
      <c r="I1030" s="192" t="s">
        <v>2939</v>
      </c>
      <c r="J1030" s="189">
        <v>0</v>
      </c>
      <c r="K1030" s="239"/>
    </row>
    <row r="1031" spans="1:11" s="186" customFormat="1" ht="45.75" thickBot="1">
      <c r="A1031" s="197" t="s">
        <v>1070</v>
      </c>
      <c r="B1031" s="188" t="s">
        <v>3015</v>
      </c>
      <c r="C1031" s="193" t="s">
        <v>2947</v>
      </c>
      <c r="D1031" s="188" t="s">
        <v>25</v>
      </c>
      <c r="E1031" s="192" t="s">
        <v>735</v>
      </c>
      <c r="F1031" s="190">
        <v>450.66</v>
      </c>
      <c r="G1031" s="188" t="s">
        <v>11</v>
      </c>
      <c r="H1031" s="56" t="s">
        <v>2823</v>
      </c>
      <c r="I1031" s="192" t="s">
        <v>2936</v>
      </c>
      <c r="J1031" s="189">
        <v>0</v>
      </c>
      <c r="K1031" s="239"/>
    </row>
    <row r="1032" spans="1:11" s="186" customFormat="1" ht="105.75" thickBot="1">
      <c r="A1032" s="197" t="s">
        <v>1071</v>
      </c>
      <c r="B1032" s="188" t="s">
        <v>3016</v>
      </c>
      <c r="C1032" s="193" t="s">
        <v>1744</v>
      </c>
      <c r="D1032" s="188" t="s">
        <v>10</v>
      </c>
      <c r="E1032" s="192" t="s">
        <v>2156</v>
      </c>
      <c r="F1032" s="190">
        <v>304983.26</v>
      </c>
      <c r="G1032" s="188" t="s">
        <v>1746</v>
      </c>
      <c r="H1032" s="56" t="s">
        <v>103</v>
      </c>
      <c r="I1032" s="192" t="s">
        <v>3017</v>
      </c>
      <c r="J1032" s="190">
        <v>304983.26</v>
      </c>
      <c r="K1032" s="239"/>
    </row>
    <row r="1033" spans="1:11" s="186" customFormat="1" ht="45.75" thickBot="1">
      <c r="A1033" s="197" t="s">
        <v>1072</v>
      </c>
      <c r="B1033" s="188" t="s">
        <v>3018</v>
      </c>
      <c r="C1033" s="193" t="s">
        <v>3019</v>
      </c>
      <c r="D1033" s="188" t="s">
        <v>25</v>
      </c>
      <c r="E1033" s="192" t="s">
        <v>2161</v>
      </c>
      <c r="F1033" s="190">
        <v>23227.5</v>
      </c>
      <c r="G1033" s="188" t="s">
        <v>11</v>
      </c>
      <c r="H1033" s="56" t="s">
        <v>2119</v>
      </c>
      <c r="I1033" s="192" t="s">
        <v>3020</v>
      </c>
      <c r="J1033" s="189">
        <v>0</v>
      </c>
      <c r="K1033" s="239"/>
    </row>
    <row r="1034" spans="1:11" s="186" customFormat="1" ht="75.75" thickBot="1">
      <c r="A1034" s="197" t="s">
        <v>1073</v>
      </c>
      <c r="B1034" s="188" t="s">
        <v>3021</v>
      </c>
      <c r="C1034" s="193" t="s">
        <v>3022</v>
      </c>
      <c r="D1034" s="188" t="s">
        <v>10</v>
      </c>
      <c r="E1034" s="192" t="s">
        <v>1975</v>
      </c>
      <c r="F1034" s="190">
        <v>39812.5</v>
      </c>
      <c r="G1034" s="188" t="s">
        <v>39</v>
      </c>
      <c r="H1034" s="56" t="s">
        <v>1973</v>
      </c>
      <c r="I1034" s="192" t="s">
        <v>3023</v>
      </c>
      <c r="J1034" s="190">
        <v>39812.5</v>
      </c>
      <c r="K1034" s="239"/>
    </row>
    <row r="1035" spans="1:11" s="186" customFormat="1" ht="45.75" thickBot="1">
      <c r="A1035" s="197" t="s">
        <v>1074</v>
      </c>
      <c r="B1035" s="188" t="s">
        <v>3033</v>
      </c>
      <c r="C1035" s="193" t="s">
        <v>3034</v>
      </c>
      <c r="D1035" s="188" t="s">
        <v>25</v>
      </c>
      <c r="E1035" s="192" t="s">
        <v>1966</v>
      </c>
      <c r="F1035" s="190">
        <v>4470</v>
      </c>
      <c r="G1035" s="188" t="s">
        <v>11</v>
      </c>
      <c r="H1035" s="56" t="s">
        <v>743</v>
      </c>
      <c r="I1035" s="192" t="s">
        <v>3035</v>
      </c>
      <c r="J1035" s="189">
        <v>1560.78</v>
      </c>
      <c r="K1035" s="239"/>
    </row>
    <row r="1036" spans="1:11" s="186" customFormat="1" ht="45.75" thickBot="1">
      <c r="A1036" s="197" t="s">
        <v>1075</v>
      </c>
      <c r="B1036" s="188" t="s">
        <v>3036</v>
      </c>
      <c r="C1036" s="193" t="s">
        <v>3037</v>
      </c>
      <c r="D1036" s="188" t="s">
        <v>25</v>
      </c>
      <c r="E1036" s="192" t="s">
        <v>915</v>
      </c>
      <c r="F1036" s="190">
        <v>6664.71</v>
      </c>
      <c r="G1036" s="188" t="s">
        <v>11</v>
      </c>
      <c r="H1036" s="56" t="s">
        <v>3038</v>
      </c>
      <c r="I1036" s="192" t="s">
        <v>3039</v>
      </c>
      <c r="J1036" s="189">
        <v>0</v>
      </c>
      <c r="K1036" s="239"/>
    </row>
    <row r="1037" spans="1:11" s="186" customFormat="1" ht="90.75" thickBot="1">
      <c r="A1037" s="197" t="s">
        <v>1076</v>
      </c>
      <c r="B1037" s="188" t="s">
        <v>3042</v>
      </c>
      <c r="C1037" s="193" t="s">
        <v>3040</v>
      </c>
      <c r="D1037" s="188" t="s">
        <v>25</v>
      </c>
      <c r="E1037" s="192" t="s">
        <v>2195</v>
      </c>
      <c r="F1037" s="190">
        <v>19875</v>
      </c>
      <c r="G1037" s="188" t="s">
        <v>39</v>
      </c>
      <c r="H1037" s="56" t="s">
        <v>3041</v>
      </c>
      <c r="I1037" s="192" t="s">
        <v>3017</v>
      </c>
      <c r="J1037" s="189">
        <v>0</v>
      </c>
      <c r="K1037" s="239"/>
    </row>
    <row r="1038" spans="1:11" s="186" customFormat="1" ht="45.75" thickBot="1">
      <c r="A1038" s="197" t="s">
        <v>1077</v>
      </c>
      <c r="B1038" s="188" t="s">
        <v>3043</v>
      </c>
      <c r="C1038" s="193" t="s">
        <v>3044</v>
      </c>
      <c r="D1038" s="188" t="s">
        <v>25</v>
      </c>
      <c r="E1038" s="192" t="s">
        <v>915</v>
      </c>
      <c r="F1038" s="190">
        <v>4117.5</v>
      </c>
      <c r="G1038" s="188" t="s">
        <v>11</v>
      </c>
      <c r="H1038" s="56" t="s">
        <v>3045</v>
      </c>
      <c r="I1038" s="192" t="s">
        <v>3039</v>
      </c>
      <c r="J1038" s="189">
        <v>0</v>
      </c>
      <c r="K1038" s="239"/>
    </row>
    <row r="1039" spans="1:11" s="186" customFormat="1" ht="60.75" thickBot="1">
      <c r="A1039" s="197" t="s">
        <v>1078</v>
      </c>
      <c r="B1039" s="188" t="s">
        <v>3046</v>
      </c>
      <c r="C1039" s="193" t="s">
        <v>3047</v>
      </c>
      <c r="D1039" s="188" t="s">
        <v>25</v>
      </c>
      <c r="E1039" s="192" t="s">
        <v>2328</v>
      </c>
      <c r="F1039" s="190">
        <v>17811.16</v>
      </c>
      <c r="G1039" s="188" t="s">
        <v>11</v>
      </c>
      <c r="H1039" s="56" t="s">
        <v>2070</v>
      </c>
      <c r="I1039" s="192" t="s">
        <v>3048</v>
      </c>
      <c r="J1039" s="189">
        <v>0</v>
      </c>
      <c r="K1039" s="239"/>
    </row>
    <row r="1040" spans="1:11" s="186" customFormat="1" ht="60.75" thickBot="1">
      <c r="A1040" s="197" t="s">
        <v>1079</v>
      </c>
      <c r="B1040" s="188" t="s">
        <v>3049</v>
      </c>
      <c r="C1040" s="193" t="s">
        <v>3047</v>
      </c>
      <c r="D1040" s="188" t="s">
        <v>25</v>
      </c>
      <c r="E1040" s="192" t="s">
        <v>2328</v>
      </c>
      <c r="F1040" s="190">
        <v>473.03</v>
      </c>
      <c r="G1040" s="188" t="s">
        <v>11</v>
      </c>
      <c r="H1040" s="56" t="s">
        <v>14</v>
      </c>
      <c r="I1040" s="192" t="s">
        <v>3048</v>
      </c>
      <c r="J1040" s="189">
        <v>0</v>
      </c>
      <c r="K1040" s="239"/>
    </row>
    <row r="1041" spans="1:11" s="186" customFormat="1" ht="60.75" thickBot="1">
      <c r="A1041" s="197" t="s">
        <v>1080</v>
      </c>
      <c r="B1041" s="188" t="s">
        <v>3050</v>
      </c>
      <c r="C1041" s="193" t="s">
        <v>3047</v>
      </c>
      <c r="D1041" s="188" t="s">
        <v>25</v>
      </c>
      <c r="E1041" s="192" t="s">
        <v>3052</v>
      </c>
      <c r="F1041" s="190">
        <v>400.63</v>
      </c>
      <c r="G1041" s="188" t="s">
        <v>11</v>
      </c>
      <c r="H1041" s="56" t="s">
        <v>107</v>
      </c>
      <c r="I1041" s="192" t="s">
        <v>3053</v>
      </c>
      <c r="J1041" s="189">
        <v>0</v>
      </c>
      <c r="K1041" s="239"/>
    </row>
    <row r="1042" spans="1:11" s="186" customFormat="1" ht="60.75" thickBot="1">
      <c r="A1042" s="197" t="s">
        <v>1081</v>
      </c>
      <c r="B1042" s="188" t="s">
        <v>3051</v>
      </c>
      <c r="C1042" s="193" t="s">
        <v>3047</v>
      </c>
      <c r="D1042" s="188" t="s">
        <v>25</v>
      </c>
      <c r="E1042" s="192" t="s">
        <v>917</v>
      </c>
      <c r="F1042" s="190">
        <v>2132.19</v>
      </c>
      <c r="G1042" s="188" t="s">
        <v>11</v>
      </c>
      <c r="H1042" s="56" t="s">
        <v>58</v>
      </c>
      <c r="I1042" s="192" t="s">
        <v>3054</v>
      </c>
      <c r="J1042" s="189">
        <v>0</v>
      </c>
      <c r="K1042" s="239"/>
    </row>
    <row r="1043" spans="1:11" s="186" customFormat="1" ht="45.75" thickBot="1">
      <c r="A1043" s="197" t="s">
        <v>1082</v>
      </c>
      <c r="B1043" s="188" t="s">
        <v>3056</v>
      </c>
      <c r="C1043" s="193" t="s">
        <v>3057</v>
      </c>
      <c r="D1043" s="188" t="s">
        <v>25</v>
      </c>
      <c r="E1043" s="192" t="s">
        <v>2927</v>
      </c>
      <c r="F1043" s="190">
        <v>9274</v>
      </c>
      <c r="G1043" s="188" t="s">
        <v>11</v>
      </c>
      <c r="H1043" s="56" t="s">
        <v>3055</v>
      </c>
      <c r="I1043" s="192" t="s">
        <v>3058</v>
      </c>
      <c r="J1043" s="189">
        <v>2243.0500000000002</v>
      </c>
      <c r="K1043" s="239"/>
    </row>
    <row r="1044" spans="1:11" s="186" customFormat="1" ht="60.75" thickBot="1">
      <c r="A1044" s="197" t="s">
        <v>1083</v>
      </c>
      <c r="B1044" s="188" t="s">
        <v>3059</v>
      </c>
      <c r="C1044" s="193" t="s">
        <v>3060</v>
      </c>
      <c r="D1044" s="188" t="s">
        <v>25</v>
      </c>
      <c r="E1044" s="192" t="s">
        <v>917</v>
      </c>
      <c r="F1044" s="190">
        <v>12050.67</v>
      </c>
      <c r="G1044" s="188" t="s">
        <v>11</v>
      </c>
      <c r="H1044" s="56" t="s">
        <v>20</v>
      </c>
      <c r="I1044" s="192" t="s">
        <v>3054</v>
      </c>
      <c r="J1044" s="189">
        <v>0</v>
      </c>
      <c r="K1044" s="239"/>
    </row>
    <row r="1045" spans="1:11" s="186" customFormat="1" ht="45.75" thickBot="1">
      <c r="A1045" s="197" t="s">
        <v>1084</v>
      </c>
      <c r="B1045" s="188" t="s">
        <v>3062</v>
      </c>
      <c r="C1045" s="193" t="s">
        <v>3063</v>
      </c>
      <c r="D1045" s="188" t="s">
        <v>10</v>
      </c>
      <c r="E1045" s="192" t="s">
        <v>3064</v>
      </c>
      <c r="F1045" s="190">
        <v>69705.87</v>
      </c>
      <c r="G1045" s="188" t="s">
        <v>11</v>
      </c>
      <c r="H1045" s="56" t="s">
        <v>3061</v>
      </c>
      <c r="I1045" s="192" t="s">
        <v>3065</v>
      </c>
      <c r="J1045" s="189">
        <v>13769.97</v>
      </c>
      <c r="K1045" s="239"/>
    </row>
    <row r="1046" spans="1:11" s="186" customFormat="1" ht="60.75" thickBot="1">
      <c r="A1046" s="197" t="s">
        <v>1085</v>
      </c>
      <c r="B1046" s="188" t="s">
        <v>3066</v>
      </c>
      <c r="C1046" s="193" t="s">
        <v>3047</v>
      </c>
      <c r="D1046" s="188" t="s">
        <v>25</v>
      </c>
      <c r="E1046" s="192" t="s">
        <v>2351</v>
      </c>
      <c r="F1046" s="190">
        <v>1785</v>
      </c>
      <c r="G1046" s="188" t="s">
        <v>11</v>
      </c>
      <c r="H1046" s="56" t="s">
        <v>862</v>
      </c>
      <c r="I1046" s="192" t="s">
        <v>3067</v>
      </c>
      <c r="J1046" s="189">
        <v>0</v>
      </c>
      <c r="K1046" s="239"/>
    </row>
    <row r="1047" spans="1:11" s="186" customFormat="1" ht="60.75" thickBot="1">
      <c r="A1047" s="197" t="s">
        <v>1086</v>
      </c>
      <c r="B1047" s="188" t="s">
        <v>3068</v>
      </c>
      <c r="C1047" s="193" t="s">
        <v>3047</v>
      </c>
      <c r="D1047" s="188" t="s">
        <v>25</v>
      </c>
      <c r="E1047" s="192" t="s">
        <v>3052</v>
      </c>
      <c r="F1047" s="190">
        <v>273.75</v>
      </c>
      <c r="G1047" s="188" t="s">
        <v>11</v>
      </c>
      <c r="H1047" s="56" t="s">
        <v>2086</v>
      </c>
      <c r="I1047" s="192" t="s">
        <v>3053</v>
      </c>
      <c r="J1047" s="189">
        <v>0</v>
      </c>
      <c r="K1047" s="239"/>
    </row>
    <row r="1048" spans="1:11" s="186" customFormat="1" ht="45.75" thickBot="1">
      <c r="A1048" s="197" t="s">
        <v>1087</v>
      </c>
      <c r="B1048" s="188" t="s">
        <v>3069</v>
      </c>
      <c r="C1048" s="193" t="s">
        <v>3070</v>
      </c>
      <c r="D1048" s="188" t="s">
        <v>25</v>
      </c>
      <c r="E1048" s="192" t="s">
        <v>2195</v>
      </c>
      <c r="F1048" s="190">
        <v>2777.75</v>
      </c>
      <c r="G1048" s="188" t="s">
        <v>11</v>
      </c>
      <c r="H1048" s="56" t="s">
        <v>2884</v>
      </c>
      <c r="I1048" s="192" t="s">
        <v>3071</v>
      </c>
      <c r="J1048" s="189">
        <v>0</v>
      </c>
      <c r="K1048" s="239"/>
    </row>
    <row r="1049" spans="1:11" s="186" customFormat="1" ht="60.75" thickBot="1">
      <c r="A1049" s="197" t="s">
        <v>1088</v>
      </c>
      <c r="B1049" s="188" t="s">
        <v>3072</v>
      </c>
      <c r="C1049" s="193" t="s">
        <v>3070</v>
      </c>
      <c r="D1049" s="188" t="s">
        <v>25</v>
      </c>
      <c r="E1049" s="192" t="s">
        <v>2334</v>
      </c>
      <c r="F1049" s="190">
        <v>22874.13</v>
      </c>
      <c r="G1049" s="188" t="s">
        <v>11</v>
      </c>
      <c r="H1049" s="56" t="s">
        <v>2035</v>
      </c>
      <c r="I1049" s="192" t="s">
        <v>3073</v>
      </c>
      <c r="J1049" s="189">
        <v>0</v>
      </c>
      <c r="K1049" s="239"/>
    </row>
    <row r="1050" spans="1:11" s="186" customFormat="1" ht="45.75" thickBot="1">
      <c r="A1050" s="197" t="s">
        <v>1089</v>
      </c>
      <c r="B1050" s="188" t="s">
        <v>3074</v>
      </c>
      <c r="C1050" s="193" t="s">
        <v>3075</v>
      </c>
      <c r="D1050" s="188" t="s">
        <v>25</v>
      </c>
      <c r="E1050" s="192" t="s">
        <v>3052</v>
      </c>
      <c r="F1050" s="190">
        <v>6937.37</v>
      </c>
      <c r="G1050" s="188" t="s">
        <v>11</v>
      </c>
      <c r="H1050" s="56" t="s">
        <v>2123</v>
      </c>
      <c r="I1050" s="192" t="s">
        <v>3053</v>
      </c>
      <c r="J1050" s="189">
        <v>0</v>
      </c>
      <c r="K1050" s="239"/>
    </row>
    <row r="1051" spans="1:11" s="186" customFormat="1" ht="45.75" thickBot="1">
      <c r="A1051" s="197" t="s">
        <v>1090</v>
      </c>
      <c r="B1051" s="188" t="s">
        <v>3076</v>
      </c>
      <c r="C1051" s="193" t="s">
        <v>3079</v>
      </c>
      <c r="D1051" s="188" t="s">
        <v>25</v>
      </c>
      <c r="E1051" s="192" t="s">
        <v>917</v>
      </c>
      <c r="F1051" s="190">
        <v>1607.45</v>
      </c>
      <c r="G1051" s="188" t="s">
        <v>3078</v>
      </c>
      <c r="H1051" s="56" t="s">
        <v>14</v>
      </c>
      <c r="I1051" s="192" t="s">
        <v>2743</v>
      </c>
      <c r="J1051" s="189">
        <v>0</v>
      </c>
      <c r="K1051" s="239"/>
    </row>
    <row r="1052" spans="1:11" s="186" customFormat="1" ht="45.75" thickBot="1">
      <c r="A1052" s="197" t="s">
        <v>1091</v>
      </c>
      <c r="B1052" s="188" t="s">
        <v>3077</v>
      </c>
      <c r="C1052" s="193" t="s">
        <v>3079</v>
      </c>
      <c r="D1052" s="188" t="s">
        <v>25</v>
      </c>
      <c r="E1052" s="192" t="s">
        <v>2334</v>
      </c>
      <c r="F1052" s="190">
        <v>1217.1600000000001</v>
      </c>
      <c r="G1052" s="188" t="s">
        <v>3078</v>
      </c>
      <c r="H1052" s="56" t="s">
        <v>58</v>
      </c>
      <c r="I1052" s="192" t="s">
        <v>3080</v>
      </c>
      <c r="J1052" s="189">
        <v>0</v>
      </c>
      <c r="K1052" s="239"/>
    </row>
    <row r="1053" spans="1:11" s="186" customFormat="1" ht="45.75" thickBot="1">
      <c r="A1053" s="197" t="s">
        <v>1092</v>
      </c>
      <c r="B1053" s="188" t="s">
        <v>3081</v>
      </c>
      <c r="C1053" s="193" t="s">
        <v>3082</v>
      </c>
      <c r="D1053" s="188" t="s">
        <v>10</v>
      </c>
      <c r="E1053" s="192" t="s">
        <v>917</v>
      </c>
      <c r="F1053" s="190">
        <v>48037.9</v>
      </c>
      <c r="G1053" s="188" t="s">
        <v>3083</v>
      </c>
      <c r="H1053" s="56" t="s">
        <v>2194</v>
      </c>
      <c r="I1053" s="192" t="s">
        <v>2764</v>
      </c>
      <c r="J1053" s="189">
        <v>17116.150000000001</v>
      </c>
      <c r="K1053" s="239"/>
    </row>
    <row r="1054" spans="1:11" s="186" customFormat="1" ht="60.75" thickBot="1">
      <c r="A1054" s="197" t="s">
        <v>1093</v>
      </c>
      <c r="B1054" s="188" t="s">
        <v>3084</v>
      </c>
      <c r="C1054" s="193" t="s">
        <v>3060</v>
      </c>
      <c r="D1054" s="188" t="s">
        <v>25</v>
      </c>
      <c r="E1054" s="192" t="s">
        <v>3085</v>
      </c>
      <c r="F1054" s="190">
        <v>14669.19</v>
      </c>
      <c r="G1054" s="188" t="s">
        <v>11</v>
      </c>
      <c r="H1054" s="56" t="s">
        <v>24</v>
      </c>
      <c r="I1054" s="233" t="s">
        <v>3086</v>
      </c>
      <c r="J1054" s="189">
        <v>1937.73</v>
      </c>
      <c r="K1054" s="239"/>
    </row>
    <row r="1055" spans="1:11" s="186" customFormat="1" ht="45.75" thickBot="1">
      <c r="A1055" s="197" t="s">
        <v>1094</v>
      </c>
      <c r="B1055" s="188" t="s">
        <v>3087</v>
      </c>
      <c r="C1055" s="193" t="s">
        <v>3063</v>
      </c>
      <c r="D1055" s="188" t="s">
        <v>10</v>
      </c>
      <c r="E1055" s="192" t="s">
        <v>3064</v>
      </c>
      <c r="F1055" s="190">
        <v>78051.240000000005</v>
      </c>
      <c r="G1055" s="188" t="s">
        <v>11</v>
      </c>
      <c r="H1055" s="56" t="s">
        <v>687</v>
      </c>
      <c r="I1055" s="233" t="s">
        <v>3065</v>
      </c>
      <c r="J1055" s="189">
        <v>17339.95</v>
      </c>
      <c r="K1055" s="239"/>
    </row>
    <row r="1056" spans="1:11" s="186" customFormat="1" ht="45.75" thickBot="1">
      <c r="A1056" s="197" t="s">
        <v>1095</v>
      </c>
      <c r="B1056" s="188" t="s">
        <v>3088</v>
      </c>
      <c r="C1056" s="193" t="s">
        <v>3063</v>
      </c>
      <c r="D1056" s="188" t="s">
        <v>10</v>
      </c>
      <c r="E1056" s="192" t="s">
        <v>1747</v>
      </c>
      <c r="F1056" s="190">
        <v>12792.45</v>
      </c>
      <c r="G1056" s="188" t="s">
        <v>11</v>
      </c>
      <c r="H1056" s="56" t="s">
        <v>734</v>
      </c>
      <c r="I1056" s="233" t="s">
        <v>3107</v>
      </c>
      <c r="J1056" s="189">
        <v>2635.44</v>
      </c>
      <c r="K1056" s="239"/>
    </row>
    <row r="1057" spans="1:11" s="186" customFormat="1" ht="60.75" thickBot="1">
      <c r="A1057" s="197" t="s">
        <v>1096</v>
      </c>
      <c r="B1057" s="188" t="s">
        <v>3089</v>
      </c>
      <c r="C1057" s="193" t="s">
        <v>2187</v>
      </c>
      <c r="D1057" s="188" t="s">
        <v>10</v>
      </c>
      <c r="E1057" s="62" t="s">
        <v>2178</v>
      </c>
      <c r="F1057" s="78">
        <v>20000</v>
      </c>
      <c r="G1057" s="21" t="s">
        <v>11</v>
      </c>
      <c r="H1057" s="56" t="s">
        <v>538</v>
      </c>
      <c r="I1057" s="234" t="s">
        <v>3108</v>
      </c>
      <c r="J1057" s="189">
        <v>0</v>
      </c>
      <c r="K1057" s="239"/>
    </row>
    <row r="1058" spans="1:11" s="186" customFormat="1" ht="45.75" thickBot="1">
      <c r="A1058" s="197" t="s">
        <v>1097</v>
      </c>
      <c r="B1058" s="188" t="s">
        <v>3090</v>
      </c>
      <c r="C1058" s="98"/>
      <c r="D1058" s="188" t="s">
        <v>10</v>
      </c>
      <c r="E1058" s="192" t="s">
        <v>2178</v>
      </c>
      <c r="F1058" s="235">
        <v>476528.35</v>
      </c>
      <c r="G1058" s="188" t="s">
        <v>3078</v>
      </c>
      <c r="H1058" s="56" t="s">
        <v>114</v>
      </c>
      <c r="I1058" s="233" t="s">
        <v>2710</v>
      </c>
      <c r="J1058" s="189">
        <v>62385.74</v>
      </c>
      <c r="K1058" s="239"/>
    </row>
    <row r="1059" spans="1:11" s="186" customFormat="1" ht="30.75" thickBot="1">
      <c r="A1059" s="197" t="s">
        <v>1098</v>
      </c>
      <c r="B1059" s="188" t="s">
        <v>3091</v>
      </c>
      <c r="C1059" s="193" t="s">
        <v>3092</v>
      </c>
      <c r="D1059" s="188" t="s">
        <v>10</v>
      </c>
      <c r="E1059" s="192" t="s">
        <v>2357</v>
      </c>
      <c r="F1059" s="190">
        <v>30882.6</v>
      </c>
      <c r="G1059" s="188" t="s">
        <v>3165</v>
      </c>
      <c r="H1059" s="56" t="s">
        <v>71</v>
      </c>
      <c r="I1059" s="233" t="s">
        <v>3093</v>
      </c>
      <c r="J1059" s="189">
        <v>0</v>
      </c>
      <c r="K1059" s="239"/>
    </row>
    <row r="1060" spans="1:11" s="186" customFormat="1" ht="45.75" thickBot="1">
      <c r="A1060" s="197" t="s">
        <v>1099</v>
      </c>
      <c r="B1060" s="188" t="s">
        <v>3094</v>
      </c>
      <c r="C1060" s="193" t="s">
        <v>3096</v>
      </c>
      <c r="D1060" s="188" t="s">
        <v>25</v>
      </c>
      <c r="E1060" s="192" t="s">
        <v>2353</v>
      </c>
      <c r="F1060" s="190">
        <v>5964</v>
      </c>
      <c r="G1060" s="188" t="s">
        <v>11</v>
      </c>
      <c r="H1060" s="56" t="s">
        <v>60</v>
      </c>
      <c r="I1060" s="233" t="s">
        <v>3097</v>
      </c>
      <c r="J1060" s="189">
        <v>0</v>
      </c>
      <c r="K1060" s="239"/>
    </row>
    <row r="1061" spans="1:11" s="186" customFormat="1" ht="210.75" thickBot="1">
      <c r="A1061" s="197" t="s">
        <v>1100</v>
      </c>
      <c r="B1061" s="146" t="s">
        <v>3095</v>
      </c>
      <c r="C1061" s="193" t="s">
        <v>3098</v>
      </c>
      <c r="D1061" s="188" t="s">
        <v>10</v>
      </c>
      <c r="E1061" s="192" t="s">
        <v>2353</v>
      </c>
      <c r="F1061" s="190">
        <v>121750</v>
      </c>
      <c r="G1061" s="188" t="s">
        <v>320</v>
      </c>
      <c r="H1061" s="56" t="s">
        <v>60</v>
      </c>
      <c r="I1061" s="192" t="s">
        <v>3099</v>
      </c>
      <c r="J1061" s="189">
        <v>60375</v>
      </c>
      <c r="K1061" s="239"/>
    </row>
    <row r="1062" spans="1:11" s="186" customFormat="1" ht="45.75" thickBot="1">
      <c r="A1062" s="197" t="s">
        <v>1101</v>
      </c>
      <c r="B1062" s="188" t="s">
        <v>3100</v>
      </c>
      <c r="C1062" s="193" t="s">
        <v>3101</v>
      </c>
      <c r="D1062" s="188" t="s">
        <v>25</v>
      </c>
      <c r="E1062" s="192" t="s">
        <v>3102</v>
      </c>
      <c r="F1062" s="190">
        <v>4092.5</v>
      </c>
      <c r="G1062" s="188" t="s">
        <v>39</v>
      </c>
      <c r="H1062" s="56" t="s">
        <v>3103</v>
      </c>
      <c r="I1062" s="192" t="s">
        <v>3104</v>
      </c>
      <c r="J1062" s="189">
        <v>0</v>
      </c>
      <c r="K1062" s="239"/>
    </row>
    <row r="1063" spans="1:11" s="186" customFormat="1" ht="60.75" thickBot="1">
      <c r="A1063" s="197" t="s">
        <v>1102</v>
      </c>
      <c r="B1063" s="188" t="s">
        <v>3105</v>
      </c>
      <c r="C1063" s="193" t="s">
        <v>3106</v>
      </c>
      <c r="D1063" s="188" t="s">
        <v>25</v>
      </c>
      <c r="E1063" s="192" t="s">
        <v>1747</v>
      </c>
      <c r="F1063" s="190">
        <v>9837.5</v>
      </c>
      <c r="G1063" s="188" t="s">
        <v>11</v>
      </c>
      <c r="H1063" s="56" t="s">
        <v>2323</v>
      </c>
      <c r="I1063" s="192" t="s">
        <v>3107</v>
      </c>
      <c r="J1063" s="189">
        <v>3075</v>
      </c>
      <c r="K1063" s="239"/>
    </row>
    <row r="1064" spans="1:11" s="186" customFormat="1" ht="45.75" thickBot="1">
      <c r="A1064" s="197" t="s">
        <v>1103</v>
      </c>
      <c r="B1064" s="188" t="s">
        <v>3109</v>
      </c>
      <c r="C1064" s="193" t="s">
        <v>3063</v>
      </c>
      <c r="D1064" s="188" t="s">
        <v>10</v>
      </c>
      <c r="E1064" s="192" t="s">
        <v>2351</v>
      </c>
      <c r="F1064" s="190">
        <v>8548</v>
      </c>
      <c r="G1064" s="188" t="s">
        <v>11</v>
      </c>
      <c r="H1064" s="56" t="s">
        <v>3110</v>
      </c>
      <c r="I1064" s="192" t="s">
        <v>3067</v>
      </c>
      <c r="J1064" s="189">
        <v>1706.57</v>
      </c>
      <c r="K1064" s="239"/>
    </row>
    <row r="1065" spans="1:11" s="186" customFormat="1" ht="45.75" thickBot="1">
      <c r="A1065" s="197" t="s">
        <v>1104</v>
      </c>
      <c r="B1065" s="188" t="s">
        <v>3111</v>
      </c>
      <c r="C1065" s="193" t="s">
        <v>3063</v>
      </c>
      <c r="D1065" s="188" t="s">
        <v>10</v>
      </c>
      <c r="E1065" s="192" t="s">
        <v>1747</v>
      </c>
      <c r="F1065" s="190">
        <v>6773.94</v>
      </c>
      <c r="G1065" s="188" t="s">
        <v>11</v>
      </c>
      <c r="H1065" s="56" t="s">
        <v>736</v>
      </c>
      <c r="I1065" s="192" t="s">
        <v>3107</v>
      </c>
      <c r="J1065" s="189">
        <v>1237.1400000000001</v>
      </c>
      <c r="K1065" s="239"/>
    </row>
    <row r="1066" spans="1:11" s="186" customFormat="1" ht="60.75" thickBot="1">
      <c r="A1066" s="197" t="s">
        <v>1105</v>
      </c>
      <c r="B1066" s="188" t="s">
        <v>3112</v>
      </c>
      <c r="C1066" s="193" t="s">
        <v>3063</v>
      </c>
      <c r="D1066" s="188" t="s">
        <v>10</v>
      </c>
      <c r="E1066" s="192" t="s">
        <v>3102</v>
      </c>
      <c r="F1066" s="190">
        <v>42112.24</v>
      </c>
      <c r="G1066" s="188" t="s">
        <v>11</v>
      </c>
      <c r="H1066" s="56" t="s">
        <v>44</v>
      </c>
      <c r="I1066" s="192" t="s">
        <v>3113</v>
      </c>
      <c r="J1066" s="189">
        <v>7903.62</v>
      </c>
      <c r="K1066" s="239"/>
    </row>
    <row r="1067" spans="1:11" s="186" customFormat="1" ht="60.75" thickBot="1">
      <c r="A1067" s="197" t="s">
        <v>1106</v>
      </c>
      <c r="B1067" s="188" t="s">
        <v>3114</v>
      </c>
      <c r="C1067" s="199" t="s">
        <v>2372</v>
      </c>
      <c r="D1067" s="198" t="s">
        <v>25</v>
      </c>
      <c r="E1067" s="194" t="s">
        <v>1762</v>
      </c>
      <c r="F1067" s="171">
        <v>2322.65</v>
      </c>
      <c r="G1067" s="198" t="s">
        <v>11</v>
      </c>
      <c r="H1067" s="236" t="s">
        <v>59</v>
      </c>
      <c r="I1067" s="194" t="s">
        <v>2304</v>
      </c>
      <c r="J1067" s="200">
        <v>2322.65</v>
      </c>
      <c r="K1067" s="239"/>
    </row>
    <row r="1068" spans="1:11" s="186" customFormat="1" ht="45.75" thickBot="1">
      <c r="A1068" s="197" t="s">
        <v>1107</v>
      </c>
      <c r="B1068" s="188" t="s">
        <v>3115</v>
      </c>
      <c r="C1068" s="199" t="s">
        <v>3116</v>
      </c>
      <c r="D1068" s="198" t="s">
        <v>25</v>
      </c>
      <c r="E1068" s="194" t="s">
        <v>2370</v>
      </c>
      <c r="F1068" s="171">
        <v>373.75</v>
      </c>
      <c r="G1068" s="198" t="s">
        <v>11</v>
      </c>
      <c r="H1068" s="99" t="s">
        <v>1873</v>
      </c>
      <c r="I1068" s="194" t="s">
        <v>3117</v>
      </c>
      <c r="J1068" s="200">
        <v>0</v>
      </c>
      <c r="K1068" s="239"/>
    </row>
    <row r="1069" spans="1:11" s="186" customFormat="1" ht="45.75" thickBot="1">
      <c r="A1069" s="197" t="s">
        <v>1108</v>
      </c>
      <c r="B1069" s="188" t="s">
        <v>3118</v>
      </c>
      <c r="C1069" s="199" t="s">
        <v>3119</v>
      </c>
      <c r="D1069" s="198" t="s">
        <v>25</v>
      </c>
      <c r="E1069" s="194" t="s">
        <v>2370</v>
      </c>
      <c r="F1069" s="171">
        <v>5702.7</v>
      </c>
      <c r="G1069" s="198" t="s">
        <v>11</v>
      </c>
      <c r="H1069" s="99" t="s">
        <v>1873</v>
      </c>
      <c r="I1069" s="194" t="s">
        <v>3117</v>
      </c>
      <c r="J1069" s="200">
        <v>0</v>
      </c>
      <c r="K1069" s="239"/>
    </row>
    <row r="1070" spans="1:11" s="186" customFormat="1" ht="45.75" thickBot="1">
      <c r="A1070" s="197" t="s">
        <v>1109</v>
      </c>
      <c r="B1070" s="188" t="s">
        <v>3120</v>
      </c>
      <c r="C1070" s="199" t="s">
        <v>3119</v>
      </c>
      <c r="D1070" s="198" t="s">
        <v>25</v>
      </c>
      <c r="E1070" s="194" t="s">
        <v>2366</v>
      </c>
      <c r="F1070" s="148">
        <v>574</v>
      </c>
      <c r="G1070" s="198" t="s">
        <v>11</v>
      </c>
      <c r="H1070" s="113" t="s">
        <v>58</v>
      </c>
      <c r="I1070" s="194" t="s">
        <v>3121</v>
      </c>
      <c r="J1070" s="200">
        <v>0</v>
      </c>
      <c r="K1070" s="239"/>
    </row>
    <row r="1071" spans="1:11" s="186" customFormat="1" ht="60.75" thickBot="1">
      <c r="A1071" s="197" t="s">
        <v>1110</v>
      </c>
      <c r="B1071" s="188" t="s">
        <v>3122</v>
      </c>
      <c r="C1071" s="199" t="s">
        <v>3123</v>
      </c>
      <c r="D1071" s="198" t="s">
        <v>25</v>
      </c>
      <c r="E1071" s="194" t="s">
        <v>2366</v>
      </c>
      <c r="F1071" s="148">
        <v>3959.32</v>
      </c>
      <c r="G1071" s="198" t="s">
        <v>11</v>
      </c>
      <c r="H1071" s="99" t="s">
        <v>37</v>
      </c>
      <c r="I1071" s="194" t="s">
        <v>3121</v>
      </c>
      <c r="J1071" s="200">
        <v>0</v>
      </c>
      <c r="K1071" s="239"/>
    </row>
    <row r="1072" spans="1:11" s="186" customFormat="1" ht="45.75" thickBot="1">
      <c r="A1072" s="197" t="s">
        <v>1111</v>
      </c>
      <c r="B1072" s="188" t="s">
        <v>3124</v>
      </c>
      <c r="C1072" s="199" t="s">
        <v>3125</v>
      </c>
      <c r="D1072" s="198" t="s">
        <v>25</v>
      </c>
      <c r="E1072" s="194" t="s">
        <v>1755</v>
      </c>
      <c r="F1072" s="148">
        <v>3850.36</v>
      </c>
      <c r="G1072" s="198" t="s">
        <v>11</v>
      </c>
      <c r="H1072" s="99" t="s">
        <v>14</v>
      </c>
      <c r="I1072" s="194" t="s">
        <v>3126</v>
      </c>
      <c r="J1072" s="200">
        <v>0</v>
      </c>
      <c r="K1072" s="239"/>
    </row>
    <row r="1073" spans="1:11" s="186" customFormat="1" ht="45.75" thickBot="1">
      <c r="A1073" s="197" t="s">
        <v>1112</v>
      </c>
      <c r="B1073" s="188" t="s">
        <v>3127</v>
      </c>
      <c r="C1073" s="199" t="s">
        <v>3125</v>
      </c>
      <c r="D1073" s="198" t="s">
        <v>25</v>
      </c>
      <c r="E1073" s="194" t="s">
        <v>2366</v>
      </c>
      <c r="F1073" s="138">
        <v>7156.98</v>
      </c>
      <c r="G1073" s="198" t="s">
        <v>11</v>
      </c>
      <c r="H1073" s="99" t="s">
        <v>29</v>
      </c>
      <c r="I1073" s="194" t="s">
        <v>3121</v>
      </c>
      <c r="J1073" s="200">
        <v>0</v>
      </c>
      <c r="K1073" s="239"/>
    </row>
    <row r="1074" spans="1:11" s="186" customFormat="1" ht="75.75" thickBot="1">
      <c r="A1074" s="197" t="s">
        <v>1113</v>
      </c>
      <c r="B1074" s="188" t="s">
        <v>3129</v>
      </c>
      <c r="C1074" s="199" t="s">
        <v>3130</v>
      </c>
      <c r="D1074" s="198" t="s">
        <v>25</v>
      </c>
      <c r="E1074" s="194" t="s">
        <v>1755</v>
      </c>
      <c r="F1074" s="138">
        <v>12482.5</v>
      </c>
      <c r="G1074" s="198" t="s">
        <v>11</v>
      </c>
      <c r="H1074" s="99" t="s">
        <v>2919</v>
      </c>
      <c r="I1074" s="194" t="s">
        <v>3126</v>
      </c>
      <c r="J1074" s="200">
        <v>0</v>
      </c>
      <c r="K1074" s="239"/>
    </row>
    <row r="1075" spans="1:11" s="186" customFormat="1" ht="105.75" thickBot="1">
      <c r="A1075" s="197" t="s">
        <v>1114</v>
      </c>
      <c r="B1075" s="195" t="s">
        <v>3131</v>
      </c>
      <c r="C1075" s="199" t="s">
        <v>1744</v>
      </c>
      <c r="D1075" s="198" t="s">
        <v>10</v>
      </c>
      <c r="E1075" s="194" t="s">
        <v>3128</v>
      </c>
      <c r="F1075" s="238">
        <v>166806.81</v>
      </c>
      <c r="G1075" s="188" t="s">
        <v>1746</v>
      </c>
      <c r="H1075" s="21" t="s">
        <v>103</v>
      </c>
      <c r="I1075" s="194" t="s">
        <v>3017</v>
      </c>
      <c r="J1075" s="200">
        <v>166806.81</v>
      </c>
      <c r="K1075" s="239"/>
    </row>
    <row r="1076" spans="1:11" s="186" customFormat="1" ht="45.75" thickBot="1">
      <c r="A1076" s="197" t="s">
        <v>1115</v>
      </c>
      <c r="B1076" s="188" t="s">
        <v>3135</v>
      </c>
      <c r="C1076" s="199" t="s">
        <v>3063</v>
      </c>
      <c r="D1076" s="198" t="s">
        <v>10</v>
      </c>
      <c r="E1076" s="194" t="s">
        <v>3132</v>
      </c>
      <c r="F1076" s="144">
        <v>5191.25</v>
      </c>
      <c r="G1076" s="198" t="s">
        <v>11</v>
      </c>
      <c r="H1076" s="241" t="s">
        <v>3133</v>
      </c>
      <c r="I1076" s="194" t="s">
        <v>3134</v>
      </c>
      <c r="J1076" s="200">
        <v>667.13</v>
      </c>
      <c r="K1076" s="239"/>
    </row>
    <row r="1077" spans="1:11" s="186" customFormat="1" ht="60.75" thickBot="1">
      <c r="A1077" s="197" t="s">
        <v>1116</v>
      </c>
      <c r="B1077" s="188" t="s">
        <v>3136</v>
      </c>
      <c r="C1077" s="199" t="s">
        <v>3123</v>
      </c>
      <c r="D1077" s="198" t="s">
        <v>25</v>
      </c>
      <c r="E1077" s="194" t="s">
        <v>3138</v>
      </c>
      <c r="F1077" s="144">
        <v>19195.8</v>
      </c>
      <c r="G1077" s="198" t="s">
        <v>11</v>
      </c>
      <c r="H1077" s="241" t="s">
        <v>27</v>
      </c>
      <c r="I1077" s="194" t="s">
        <v>3139</v>
      </c>
      <c r="J1077" s="200">
        <v>0</v>
      </c>
      <c r="K1077" s="239"/>
    </row>
    <row r="1078" spans="1:11" s="186" customFormat="1" ht="45.75" thickBot="1">
      <c r="A1078" s="197" t="s">
        <v>1117</v>
      </c>
      <c r="B1078" s="188" t="s">
        <v>3141</v>
      </c>
      <c r="C1078" s="199" t="s">
        <v>3137</v>
      </c>
      <c r="D1078" s="198" t="s">
        <v>25</v>
      </c>
      <c r="E1078" s="194" t="s">
        <v>2389</v>
      </c>
      <c r="F1078" s="171">
        <v>18706.5</v>
      </c>
      <c r="G1078" s="198" t="s">
        <v>11</v>
      </c>
      <c r="H1078" s="237" t="s">
        <v>1873</v>
      </c>
      <c r="I1078" s="194" t="s">
        <v>3140</v>
      </c>
      <c r="J1078" s="200">
        <v>0</v>
      </c>
      <c r="K1078" s="239"/>
    </row>
    <row r="1079" spans="1:11" s="186" customFormat="1" ht="45.75" thickBot="1">
      <c r="A1079" s="197" t="s">
        <v>1118</v>
      </c>
      <c r="B1079" s="188" t="s">
        <v>3142</v>
      </c>
      <c r="C1079" s="199" t="s">
        <v>3125</v>
      </c>
      <c r="D1079" s="198" t="s">
        <v>25</v>
      </c>
      <c r="E1079" s="194" t="s">
        <v>1755</v>
      </c>
      <c r="F1079" s="171">
        <v>2144.04</v>
      </c>
      <c r="G1079" s="198" t="s">
        <v>11</v>
      </c>
      <c r="H1079" s="237" t="s">
        <v>71</v>
      </c>
      <c r="I1079" s="194" t="s">
        <v>3126</v>
      </c>
      <c r="J1079" s="200">
        <v>0</v>
      </c>
      <c r="K1079" s="239"/>
    </row>
    <row r="1080" spans="1:11" s="186" customFormat="1" ht="45.75" thickBot="1">
      <c r="A1080" s="197" t="s">
        <v>1119</v>
      </c>
      <c r="B1080" s="188" t="s">
        <v>3143</v>
      </c>
      <c r="C1080" s="199" t="s">
        <v>3119</v>
      </c>
      <c r="D1080" s="198" t="s">
        <v>25</v>
      </c>
      <c r="E1080" s="194" t="s">
        <v>3138</v>
      </c>
      <c r="F1080" s="171">
        <v>7501.62</v>
      </c>
      <c r="G1080" s="198" t="s">
        <v>11</v>
      </c>
      <c r="H1080" s="237" t="s">
        <v>71</v>
      </c>
      <c r="I1080" s="194" t="s">
        <v>3139</v>
      </c>
      <c r="J1080" s="200">
        <v>0</v>
      </c>
      <c r="K1080" s="239"/>
    </row>
    <row r="1081" spans="1:11" s="186" customFormat="1" ht="60.75" thickBot="1">
      <c r="A1081" s="197" t="s">
        <v>1120</v>
      </c>
      <c r="B1081" s="188" t="s">
        <v>3144</v>
      </c>
      <c r="C1081" s="199" t="s">
        <v>3060</v>
      </c>
      <c r="D1081" s="198" t="s">
        <v>25</v>
      </c>
      <c r="E1081" s="194" t="s">
        <v>2334</v>
      </c>
      <c r="F1081" s="171">
        <v>712.5</v>
      </c>
      <c r="G1081" s="198" t="s">
        <v>11</v>
      </c>
      <c r="H1081" s="237" t="s">
        <v>2067</v>
      </c>
      <c r="I1081" s="194" t="s">
        <v>3073</v>
      </c>
      <c r="J1081" s="200">
        <v>0</v>
      </c>
      <c r="K1081" s="239"/>
    </row>
    <row r="1082" spans="1:11" s="186" customFormat="1" ht="60.75" thickBot="1">
      <c r="A1082" s="197" t="s">
        <v>1121</v>
      </c>
      <c r="B1082" s="188" t="s">
        <v>3145</v>
      </c>
      <c r="C1082" s="199" t="s">
        <v>3146</v>
      </c>
      <c r="D1082" s="198" t="s">
        <v>25</v>
      </c>
      <c r="E1082" s="194" t="s">
        <v>3147</v>
      </c>
      <c r="F1082" s="171">
        <v>32014.62</v>
      </c>
      <c r="G1082" s="198" t="s">
        <v>11</v>
      </c>
      <c r="H1082" s="237" t="s">
        <v>2035</v>
      </c>
      <c r="I1082" s="194" t="s">
        <v>3148</v>
      </c>
      <c r="J1082" s="200">
        <v>0</v>
      </c>
      <c r="K1082" s="239"/>
    </row>
    <row r="1083" spans="1:11" s="186" customFormat="1" ht="45.75" thickBot="1">
      <c r="A1083" s="197" t="s">
        <v>1122</v>
      </c>
      <c r="B1083" s="188" t="s">
        <v>3149</v>
      </c>
      <c r="C1083" s="199" t="s">
        <v>3116</v>
      </c>
      <c r="D1083" s="198" t="s">
        <v>25</v>
      </c>
      <c r="E1083" s="194" t="s">
        <v>2389</v>
      </c>
      <c r="F1083" s="171">
        <v>7501.25</v>
      </c>
      <c r="G1083" s="198" t="s">
        <v>11</v>
      </c>
      <c r="H1083" s="99" t="s">
        <v>1756</v>
      </c>
      <c r="I1083" s="194" t="s">
        <v>3140</v>
      </c>
      <c r="J1083" s="200">
        <v>0</v>
      </c>
      <c r="K1083" s="239"/>
    </row>
    <row r="1084" spans="1:11" s="186" customFormat="1" ht="45.75" thickBot="1">
      <c r="A1084" s="197" t="s">
        <v>1123</v>
      </c>
      <c r="B1084" s="188" t="s">
        <v>3150</v>
      </c>
      <c r="C1084" s="199" t="s">
        <v>3063</v>
      </c>
      <c r="D1084" s="198" t="s">
        <v>10</v>
      </c>
      <c r="E1084" s="194" t="s">
        <v>2389</v>
      </c>
      <c r="F1084" s="171">
        <v>7975</v>
      </c>
      <c r="G1084" s="198" t="s">
        <v>11</v>
      </c>
      <c r="H1084" s="99" t="s">
        <v>724</v>
      </c>
      <c r="I1084" s="194" t="s">
        <v>3140</v>
      </c>
      <c r="J1084" s="200">
        <v>1218</v>
      </c>
      <c r="K1084" s="239"/>
    </row>
    <row r="1085" spans="1:11" s="186" customFormat="1" ht="45.75" thickBot="1">
      <c r="A1085" s="197" t="s">
        <v>1124</v>
      </c>
      <c r="B1085" s="188" t="s">
        <v>3151</v>
      </c>
      <c r="C1085" s="199" t="s">
        <v>3137</v>
      </c>
      <c r="D1085" s="198" t="s">
        <v>25</v>
      </c>
      <c r="E1085" s="194" t="s">
        <v>2389</v>
      </c>
      <c r="F1085" s="171">
        <v>3798.75</v>
      </c>
      <c r="G1085" s="198" t="s">
        <v>11</v>
      </c>
      <c r="H1085" s="99" t="s">
        <v>14</v>
      </c>
      <c r="I1085" s="194" t="s">
        <v>3140</v>
      </c>
      <c r="J1085" s="200">
        <v>0</v>
      </c>
      <c r="K1085" s="239"/>
    </row>
    <row r="1086" spans="1:11" s="186" customFormat="1" ht="45.75" thickBot="1">
      <c r="A1086" s="197" t="s">
        <v>1125</v>
      </c>
      <c r="B1086" s="188" t="s">
        <v>3152</v>
      </c>
      <c r="C1086" s="199" t="s">
        <v>3119</v>
      </c>
      <c r="D1086" s="198" t="s">
        <v>25</v>
      </c>
      <c r="E1086" s="194" t="s">
        <v>3153</v>
      </c>
      <c r="F1086" s="171">
        <v>6775.14</v>
      </c>
      <c r="G1086" s="198" t="s">
        <v>11</v>
      </c>
      <c r="H1086" s="99" t="s">
        <v>2119</v>
      </c>
      <c r="I1086" s="194" t="s">
        <v>3148</v>
      </c>
      <c r="J1086" s="200">
        <v>0</v>
      </c>
      <c r="K1086" s="239"/>
    </row>
    <row r="1087" spans="1:11" s="186" customFormat="1" ht="45.75" thickBot="1">
      <c r="A1087" s="197" t="s">
        <v>1126</v>
      </c>
      <c r="B1087" s="188" t="s">
        <v>3156</v>
      </c>
      <c r="C1087" s="199" t="s">
        <v>3154</v>
      </c>
      <c r="D1087" s="198" t="s">
        <v>10</v>
      </c>
      <c r="E1087" s="194" t="s">
        <v>3155</v>
      </c>
      <c r="F1087" s="171">
        <v>26049.54</v>
      </c>
      <c r="G1087" s="198" t="s">
        <v>3165</v>
      </c>
      <c r="H1087" s="99" t="s">
        <v>37</v>
      </c>
      <c r="I1087" s="194" t="s">
        <v>3172</v>
      </c>
      <c r="J1087" s="200">
        <v>0</v>
      </c>
      <c r="K1087" s="239"/>
    </row>
    <row r="1088" spans="1:11" s="186" customFormat="1" ht="45.75" thickBot="1">
      <c r="A1088" s="197" t="s">
        <v>1127</v>
      </c>
      <c r="B1088" s="188" t="s">
        <v>3157</v>
      </c>
      <c r="C1088" s="199" t="s">
        <v>3158</v>
      </c>
      <c r="D1088" s="198" t="s">
        <v>10</v>
      </c>
      <c r="E1088" s="194" t="s">
        <v>3155</v>
      </c>
      <c r="F1088" s="171">
        <v>2615.5</v>
      </c>
      <c r="G1088" s="198" t="s">
        <v>11</v>
      </c>
      <c r="H1088" s="99" t="s">
        <v>37</v>
      </c>
      <c r="I1088" s="194" t="s">
        <v>3153</v>
      </c>
      <c r="J1088" s="200">
        <v>0</v>
      </c>
      <c r="K1088" s="239"/>
    </row>
    <row r="1089" spans="1:11" s="186" customFormat="1" ht="45.75" thickBot="1">
      <c r="A1089" s="197" t="s">
        <v>1128</v>
      </c>
      <c r="B1089" s="188" t="s">
        <v>3159</v>
      </c>
      <c r="C1089" s="199" t="s">
        <v>3158</v>
      </c>
      <c r="D1089" s="198" t="s">
        <v>10</v>
      </c>
      <c r="E1089" s="194" t="s">
        <v>2267</v>
      </c>
      <c r="F1089" s="171">
        <v>18993.099999999999</v>
      </c>
      <c r="G1089" s="198" t="s">
        <v>11</v>
      </c>
      <c r="H1089" s="99" t="s">
        <v>38</v>
      </c>
      <c r="I1089" s="194" t="s">
        <v>3160</v>
      </c>
      <c r="J1089" s="200">
        <v>0</v>
      </c>
      <c r="K1089" s="239"/>
    </row>
    <row r="1090" spans="1:11" s="186" customFormat="1" ht="45.75" thickBot="1">
      <c r="A1090" s="197" t="s">
        <v>1129</v>
      </c>
      <c r="B1090" s="188" t="s">
        <v>3161</v>
      </c>
      <c r="C1090" s="199" t="s">
        <v>3158</v>
      </c>
      <c r="D1090" s="198" t="s">
        <v>10</v>
      </c>
      <c r="E1090" s="194" t="s">
        <v>2243</v>
      </c>
      <c r="F1090" s="171">
        <v>1128.8399999999999</v>
      </c>
      <c r="G1090" s="198" t="s">
        <v>11</v>
      </c>
      <c r="H1090" s="99" t="s">
        <v>538</v>
      </c>
      <c r="I1090" s="194" t="s">
        <v>3162</v>
      </c>
      <c r="J1090" s="200">
        <v>0</v>
      </c>
      <c r="K1090" s="239"/>
    </row>
    <row r="1091" spans="1:11" s="186" customFormat="1" ht="90.75" thickBot="1">
      <c r="A1091" s="197" t="s">
        <v>1130</v>
      </c>
      <c r="B1091" s="195" t="s">
        <v>3166</v>
      </c>
      <c r="C1091" s="199"/>
      <c r="D1091" s="198" t="s">
        <v>10</v>
      </c>
      <c r="E1091" s="242" t="s">
        <v>2254</v>
      </c>
      <c r="F1091" s="244">
        <v>1.65</v>
      </c>
      <c r="G1091" s="198" t="s">
        <v>3165</v>
      </c>
      <c r="H1091" s="99" t="s">
        <v>2253</v>
      </c>
      <c r="I1091" s="99" t="s">
        <v>2760</v>
      </c>
      <c r="J1091" s="200">
        <v>0</v>
      </c>
      <c r="K1091" s="239"/>
    </row>
    <row r="1092" spans="1:11" s="186" customFormat="1" ht="75.75" thickBot="1">
      <c r="A1092" s="197" t="s">
        <v>1131</v>
      </c>
      <c r="B1092" s="195" t="s">
        <v>3167</v>
      </c>
      <c r="C1092" s="199"/>
      <c r="D1092" s="198" t="s">
        <v>10</v>
      </c>
      <c r="E1092" s="242" t="s">
        <v>3164</v>
      </c>
      <c r="F1092" s="244">
        <v>5217.6000000000004</v>
      </c>
      <c r="G1092" s="198" t="s">
        <v>3165</v>
      </c>
      <c r="H1092" s="99" t="s">
        <v>37</v>
      </c>
      <c r="I1092" s="99" t="s">
        <v>3080</v>
      </c>
      <c r="J1092" s="200">
        <v>0</v>
      </c>
      <c r="K1092" s="239"/>
    </row>
    <row r="1093" spans="1:11" s="186" customFormat="1" ht="90.75" thickBot="1">
      <c r="A1093" s="197" t="s">
        <v>1132</v>
      </c>
      <c r="B1093" s="195" t="s">
        <v>3168</v>
      </c>
      <c r="C1093" s="199"/>
      <c r="D1093" s="198" t="s">
        <v>10</v>
      </c>
      <c r="E1093" s="242" t="s">
        <v>3164</v>
      </c>
      <c r="F1093" s="244">
        <v>4631.96</v>
      </c>
      <c r="G1093" s="198" t="s">
        <v>3165</v>
      </c>
      <c r="H1093" s="99" t="s">
        <v>37</v>
      </c>
      <c r="I1093" s="99" t="s">
        <v>3080</v>
      </c>
      <c r="J1093" s="200">
        <v>0</v>
      </c>
      <c r="K1093" s="239"/>
    </row>
    <row r="1094" spans="1:11" s="186" customFormat="1" ht="75.75" thickBot="1">
      <c r="A1094" s="197" t="s">
        <v>1133</v>
      </c>
      <c r="B1094" s="195" t="s">
        <v>3169</v>
      </c>
      <c r="C1094" s="199"/>
      <c r="D1094" s="198" t="s">
        <v>10</v>
      </c>
      <c r="E1094" s="243" t="s">
        <v>3164</v>
      </c>
      <c r="F1094" s="244">
        <v>171.41</v>
      </c>
      <c r="G1094" s="198" t="s">
        <v>3165</v>
      </c>
      <c r="H1094" s="99" t="s">
        <v>37</v>
      </c>
      <c r="I1094" s="99" t="s">
        <v>3080</v>
      </c>
      <c r="J1094" s="200">
        <v>0</v>
      </c>
      <c r="K1094" s="239"/>
    </row>
    <row r="1095" spans="1:11" s="186" customFormat="1" ht="45.75" thickBot="1">
      <c r="A1095" s="197" t="s">
        <v>1134</v>
      </c>
      <c r="B1095" s="188" t="s">
        <v>3170</v>
      </c>
      <c r="C1095" s="199" t="s">
        <v>3154</v>
      </c>
      <c r="D1095" s="198" t="s">
        <v>10</v>
      </c>
      <c r="E1095" s="194" t="s">
        <v>2267</v>
      </c>
      <c r="F1095" s="171">
        <v>9078.93</v>
      </c>
      <c r="G1095" s="198" t="s">
        <v>3165</v>
      </c>
      <c r="H1095" s="99" t="s">
        <v>28</v>
      </c>
      <c r="I1095" s="194" t="s">
        <v>3171</v>
      </c>
      <c r="J1095" s="200">
        <v>0</v>
      </c>
      <c r="K1095" s="239"/>
    </row>
    <row r="1096" spans="1:11" s="186" customFormat="1" ht="90.75" thickBot="1">
      <c r="A1096" s="197" t="s">
        <v>1135</v>
      </c>
      <c r="B1096" s="99" t="s">
        <v>3176</v>
      </c>
      <c r="C1096" s="199"/>
      <c r="D1096" s="198" t="s">
        <v>10</v>
      </c>
      <c r="E1096" s="99" t="s">
        <v>2215</v>
      </c>
      <c r="F1096" s="144">
        <v>8895.2800000000007</v>
      </c>
      <c r="G1096" s="198" t="s">
        <v>3165</v>
      </c>
      <c r="H1096" s="99" t="s">
        <v>58</v>
      </c>
      <c r="I1096" s="99" t="s">
        <v>3174</v>
      </c>
      <c r="J1096" s="200">
        <v>0</v>
      </c>
      <c r="K1096" s="239"/>
    </row>
    <row r="1097" spans="1:11" s="186" customFormat="1" ht="75.75" thickBot="1">
      <c r="A1097" s="197" t="s">
        <v>1136</v>
      </c>
      <c r="B1097" s="99" t="s">
        <v>3177</v>
      </c>
      <c r="C1097" s="199"/>
      <c r="D1097" s="198" t="s">
        <v>10</v>
      </c>
      <c r="E1097" s="99" t="s">
        <v>2215</v>
      </c>
      <c r="F1097" s="144">
        <v>500.7</v>
      </c>
      <c r="G1097" s="198" t="s">
        <v>3165</v>
      </c>
      <c r="H1097" s="99" t="s">
        <v>58</v>
      </c>
      <c r="I1097" s="99" t="s">
        <v>3174</v>
      </c>
      <c r="J1097" s="200">
        <v>0</v>
      </c>
      <c r="K1097" s="239"/>
    </row>
    <row r="1098" spans="1:11" s="186" customFormat="1" ht="105.75" thickBot="1">
      <c r="A1098" s="197" t="s">
        <v>1137</v>
      </c>
      <c r="B1098" s="99" t="s">
        <v>3178</v>
      </c>
      <c r="C1098" s="199"/>
      <c r="D1098" s="198" t="s">
        <v>10</v>
      </c>
      <c r="E1098" s="99" t="s">
        <v>2215</v>
      </c>
      <c r="F1098" s="144">
        <v>40806.31</v>
      </c>
      <c r="G1098" s="198" t="s">
        <v>3165</v>
      </c>
      <c r="H1098" s="99" t="s">
        <v>58</v>
      </c>
      <c r="I1098" s="99" t="s">
        <v>3174</v>
      </c>
      <c r="J1098" s="200">
        <v>0</v>
      </c>
      <c r="K1098" s="239"/>
    </row>
    <row r="1099" spans="1:11" s="186" customFormat="1" ht="120.75" thickBot="1">
      <c r="A1099" s="197" t="s">
        <v>1138</v>
      </c>
      <c r="B1099" s="99" t="s">
        <v>3179</v>
      </c>
      <c r="C1099" s="199"/>
      <c r="D1099" s="198" t="s">
        <v>10</v>
      </c>
      <c r="E1099" s="99" t="s">
        <v>2215</v>
      </c>
      <c r="F1099" s="144">
        <v>17412.66</v>
      </c>
      <c r="G1099" s="198" t="s">
        <v>3165</v>
      </c>
      <c r="H1099" s="99" t="s">
        <v>58</v>
      </c>
      <c r="I1099" s="99" t="s">
        <v>3174</v>
      </c>
      <c r="J1099" s="200">
        <v>0</v>
      </c>
      <c r="K1099" s="239"/>
    </row>
    <row r="1100" spans="1:11" s="186" customFormat="1" ht="120.75" thickBot="1">
      <c r="A1100" s="197" t="s">
        <v>1139</v>
      </c>
      <c r="B1100" s="99" t="s">
        <v>3180</v>
      </c>
      <c r="C1100" s="199"/>
      <c r="D1100" s="198" t="s">
        <v>10</v>
      </c>
      <c r="E1100" s="99" t="s">
        <v>2215</v>
      </c>
      <c r="F1100" s="144">
        <v>19724.599999999999</v>
      </c>
      <c r="G1100" s="198" t="s">
        <v>3165</v>
      </c>
      <c r="H1100" s="99" t="s">
        <v>58</v>
      </c>
      <c r="I1100" s="99" t="s">
        <v>3174</v>
      </c>
      <c r="J1100" s="200">
        <v>0</v>
      </c>
      <c r="K1100" s="239"/>
    </row>
    <row r="1101" spans="1:11" s="186" customFormat="1" ht="105.75" thickBot="1">
      <c r="A1101" s="197" t="s">
        <v>1140</v>
      </c>
      <c r="B1101" s="99" t="s">
        <v>3181</v>
      </c>
      <c r="C1101" s="199"/>
      <c r="D1101" s="198" t="s">
        <v>10</v>
      </c>
      <c r="E1101" s="99" t="s">
        <v>2215</v>
      </c>
      <c r="F1101" s="144">
        <v>25061.65</v>
      </c>
      <c r="G1101" s="198" t="s">
        <v>3165</v>
      </c>
      <c r="H1101" s="99" t="s">
        <v>58</v>
      </c>
      <c r="I1101" s="99" t="s">
        <v>3174</v>
      </c>
      <c r="J1101" s="200">
        <v>0</v>
      </c>
      <c r="K1101" s="239"/>
    </row>
    <row r="1102" spans="1:11" s="186" customFormat="1" ht="105.75" thickBot="1">
      <c r="A1102" s="197" t="s">
        <v>1141</v>
      </c>
      <c r="B1102" s="99" t="s">
        <v>3182</v>
      </c>
      <c r="C1102" s="199"/>
      <c r="D1102" s="198" t="s">
        <v>10</v>
      </c>
      <c r="E1102" s="99" t="s">
        <v>2215</v>
      </c>
      <c r="F1102" s="144">
        <v>165.26</v>
      </c>
      <c r="G1102" s="198" t="s">
        <v>3165</v>
      </c>
      <c r="H1102" s="99" t="s">
        <v>58</v>
      </c>
      <c r="I1102" s="99" t="s">
        <v>3174</v>
      </c>
      <c r="J1102" s="200">
        <v>0</v>
      </c>
      <c r="K1102" s="239"/>
    </row>
    <row r="1103" spans="1:11" s="186" customFormat="1" ht="105.75" thickBot="1">
      <c r="A1103" s="197" t="s">
        <v>1142</v>
      </c>
      <c r="B1103" s="99" t="s">
        <v>3183</v>
      </c>
      <c r="C1103" s="199"/>
      <c r="D1103" s="198" t="s">
        <v>10</v>
      </c>
      <c r="E1103" s="99" t="s">
        <v>2215</v>
      </c>
      <c r="F1103" s="144">
        <v>692.33</v>
      </c>
      <c r="G1103" s="198" t="s">
        <v>3165</v>
      </c>
      <c r="H1103" s="99" t="s">
        <v>58</v>
      </c>
      <c r="I1103" s="99" t="s">
        <v>3174</v>
      </c>
      <c r="J1103" s="200">
        <v>0</v>
      </c>
      <c r="K1103" s="239"/>
    </row>
    <row r="1104" spans="1:11" s="186" customFormat="1" ht="90.75" thickBot="1">
      <c r="A1104" s="197" t="s">
        <v>1143</v>
      </c>
      <c r="B1104" s="99" t="s">
        <v>3184</v>
      </c>
      <c r="C1104" s="199"/>
      <c r="D1104" s="198" t="s">
        <v>10</v>
      </c>
      <c r="E1104" s="99" t="s">
        <v>2215</v>
      </c>
      <c r="F1104" s="144">
        <v>138.97</v>
      </c>
      <c r="G1104" s="198" t="s">
        <v>3165</v>
      </c>
      <c r="H1104" s="99" t="s">
        <v>58</v>
      </c>
      <c r="I1104" s="99" t="s">
        <v>3174</v>
      </c>
      <c r="J1104" s="200">
        <v>0</v>
      </c>
      <c r="K1104" s="239"/>
    </row>
    <row r="1105" spans="1:11" s="186" customFormat="1" ht="105.75" thickBot="1">
      <c r="A1105" s="197" t="s">
        <v>1144</v>
      </c>
      <c r="B1105" s="99" t="s">
        <v>3185</v>
      </c>
      <c r="C1105" s="199"/>
      <c r="D1105" s="198" t="s">
        <v>10</v>
      </c>
      <c r="E1105" s="99" t="s">
        <v>2215</v>
      </c>
      <c r="F1105" s="144">
        <v>790.28</v>
      </c>
      <c r="G1105" s="198" t="s">
        <v>3165</v>
      </c>
      <c r="H1105" s="99" t="s">
        <v>58</v>
      </c>
      <c r="I1105" s="99" t="s">
        <v>3174</v>
      </c>
      <c r="J1105" s="200">
        <v>0</v>
      </c>
      <c r="K1105" s="239"/>
    </row>
    <row r="1106" spans="1:11" s="186" customFormat="1" ht="90.75" thickBot="1">
      <c r="A1106" s="197" t="s">
        <v>1145</v>
      </c>
      <c r="B1106" s="99" t="s">
        <v>3186</v>
      </c>
      <c r="C1106" s="199"/>
      <c r="D1106" s="198" t="s">
        <v>10</v>
      </c>
      <c r="E1106" s="99" t="s">
        <v>2254</v>
      </c>
      <c r="F1106" s="144">
        <v>108.37</v>
      </c>
      <c r="G1106" s="198" t="s">
        <v>3165</v>
      </c>
      <c r="H1106" s="99" t="s">
        <v>38</v>
      </c>
      <c r="I1106" s="99" t="s">
        <v>2760</v>
      </c>
      <c r="J1106" s="200">
        <v>0</v>
      </c>
      <c r="K1106" s="239"/>
    </row>
    <row r="1107" spans="1:11" s="186" customFormat="1" ht="90.75" thickBot="1">
      <c r="A1107" s="197" t="s">
        <v>1146</v>
      </c>
      <c r="B1107" s="99" t="s">
        <v>3187</v>
      </c>
      <c r="C1107" s="199"/>
      <c r="D1107" s="198" t="s">
        <v>10</v>
      </c>
      <c r="E1107" s="99" t="s">
        <v>2254</v>
      </c>
      <c r="F1107" s="144">
        <v>764.12</v>
      </c>
      <c r="G1107" s="198" t="s">
        <v>3165</v>
      </c>
      <c r="H1107" s="99" t="s">
        <v>38</v>
      </c>
      <c r="I1107" s="99" t="s">
        <v>2760</v>
      </c>
      <c r="J1107" s="200">
        <v>0</v>
      </c>
      <c r="K1107" s="239"/>
    </row>
    <row r="1108" spans="1:11" s="186" customFormat="1" ht="105.75" thickBot="1">
      <c r="A1108" s="197" t="s">
        <v>1147</v>
      </c>
      <c r="B1108" s="99" t="s">
        <v>3188</v>
      </c>
      <c r="C1108" s="199"/>
      <c r="D1108" s="198" t="s">
        <v>10</v>
      </c>
      <c r="E1108" s="99" t="s">
        <v>2254</v>
      </c>
      <c r="F1108" s="144">
        <v>2672.01</v>
      </c>
      <c r="G1108" s="198" t="s">
        <v>3165</v>
      </c>
      <c r="H1108" s="99" t="s">
        <v>38</v>
      </c>
      <c r="I1108" s="99" t="s">
        <v>2760</v>
      </c>
      <c r="J1108" s="200">
        <v>0</v>
      </c>
      <c r="K1108" s="239"/>
    </row>
    <row r="1109" spans="1:11" s="186" customFormat="1" ht="90.75" thickBot="1">
      <c r="A1109" s="197" t="s">
        <v>1148</v>
      </c>
      <c r="B1109" s="99" t="s">
        <v>3189</v>
      </c>
      <c r="C1109" s="199"/>
      <c r="D1109" s="198" t="s">
        <v>10</v>
      </c>
      <c r="E1109" s="99" t="s">
        <v>2254</v>
      </c>
      <c r="F1109" s="144">
        <v>11378.01</v>
      </c>
      <c r="G1109" s="198" t="s">
        <v>3165</v>
      </c>
      <c r="H1109" s="99" t="s">
        <v>38</v>
      </c>
      <c r="I1109" s="99" t="s">
        <v>2760</v>
      </c>
      <c r="J1109" s="200">
        <v>0</v>
      </c>
      <c r="K1109" s="239"/>
    </row>
    <row r="1110" spans="1:11" s="186" customFormat="1" ht="105.75" thickBot="1">
      <c r="A1110" s="197" t="s">
        <v>1149</v>
      </c>
      <c r="B1110" s="99" t="s">
        <v>3190</v>
      </c>
      <c r="C1110" s="199"/>
      <c r="D1110" s="198" t="s">
        <v>10</v>
      </c>
      <c r="E1110" s="99" t="s">
        <v>2254</v>
      </c>
      <c r="F1110" s="144">
        <v>7133.86</v>
      </c>
      <c r="G1110" s="198" t="s">
        <v>3165</v>
      </c>
      <c r="H1110" s="99" t="s">
        <v>38</v>
      </c>
      <c r="I1110" s="99" t="s">
        <v>2760</v>
      </c>
      <c r="J1110" s="200">
        <v>0</v>
      </c>
      <c r="K1110" s="239"/>
    </row>
    <row r="1111" spans="1:11" s="186" customFormat="1" ht="105.75" thickBot="1">
      <c r="A1111" s="197" t="s">
        <v>1150</v>
      </c>
      <c r="B1111" s="99" t="s">
        <v>3191</v>
      </c>
      <c r="C1111" s="199"/>
      <c r="D1111" s="198" t="s">
        <v>10</v>
      </c>
      <c r="E1111" s="99" t="s">
        <v>2254</v>
      </c>
      <c r="F1111" s="144">
        <v>78.319999999999993</v>
      </c>
      <c r="G1111" s="198" t="s">
        <v>3165</v>
      </c>
      <c r="H1111" s="99" t="s">
        <v>38</v>
      </c>
      <c r="I1111" s="99" t="s">
        <v>2760</v>
      </c>
      <c r="J1111" s="200">
        <v>0</v>
      </c>
      <c r="K1111" s="239"/>
    </row>
    <row r="1112" spans="1:11" s="186" customFormat="1" ht="105.75" thickBot="1">
      <c r="A1112" s="197" t="s">
        <v>1151</v>
      </c>
      <c r="B1112" s="99" t="s">
        <v>3192</v>
      </c>
      <c r="C1112" s="199"/>
      <c r="D1112" s="198" t="s">
        <v>10</v>
      </c>
      <c r="E1112" s="99" t="s">
        <v>2254</v>
      </c>
      <c r="F1112" s="144">
        <v>267.58</v>
      </c>
      <c r="G1112" s="198" t="s">
        <v>3165</v>
      </c>
      <c r="H1112" s="99" t="s">
        <v>38</v>
      </c>
      <c r="I1112" s="99" t="s">
        <v>2760</v>
      </c>
      <c r="J1112" s="200">
        <v>0</v>
      </c>
      <c r="K1112" s="239"/>
    </row>
    <row r="1113" spans="1:11" s="186" customFormat="1" ht="105.75" thickBot="1">
      <c r="A1113" s="197" t="s">
        <v>1152</v>
      </c>
      <c r="B1113" s="99" t="s">
        <v>3193</v>
      </c>
      <c r="C1113" s="199"/>
      <c r="D1113" s="198" t="s">
        <v>10</v>
      </c>
      <c r="E1113" s="99" t="s">
        <v>2254</v>
      </c>
      <c r="F1113" s="144">
        <v>488.23</v>
      </c>
      <c r="G1113" s="198" t="s">
        <v>3165</v>
      </c>
      <c r="H1113" s="99" t="s">
        <v>38</v>
      </c>
      <c r="I1113" s="99" t="s">
        <v>2760</v>
      </c>
      <c r="J1113" s="200">
        <v>0</v>
      </c>
      <c r="K1113" s="239"/>
    </row>
    <row r="1114" spans="1:11" s="186" customFormat="1" ht="90.75" thickBot="1">
      <c r="A1114" s="197" t="s">
        <v>1153</v>
      </c>
      <c r="B1114" s="99" t="s">
        <v>3194</v>
      </c>
      <c r="C1114" s="199"/>
      <c r="D1114" s="198" t="s">
        <v>10</v>
      </c>
      <c r="E1114" s="99" t="s">
        <v>2254</v>
      </c>
      <c r="F1114" s="144">
        <v>64.34</v>
      </c>
      <c r="G1114" s="198" t="s">
        <v>3165</v>
      </c>
      <c r="H1114" s="99" t="s">
        <v>38</v>
      </c>
      <c r="I1114" s="99" t="s">
        <v>2760</v>
      </c>
      <c r="J1114" s="200">
        <v>0</v>
      </c>
      <c r="K1114" s="239"/>
    </row>
    <row r="1115" spans="1:11" s="186" customFormat="1" ht="75.75" thickBot="1">
      <c r="A1115" s="197" t="s">
        <v>1154</v>
      </c>
      <c r="B1115" s="99" t="s">
        <v>3195</v>
      </c>
      <c r="C1115" s="199"/>
      <c r="D1115" s="198" t="s">
        <v>10</v>
      </c>
      <c r="E1115" s="99" t="s">
        <v>3173</v>
      </c>
      <c r="F1115" s="144">
        <v>1980.08</v>
      </c>
      <c r="G1115" s="198" t="s">
        <v>3165</v>
      </c>
      <c r="H1115" s="99" t="s">
        <v>2266</v>
      </c>
      <c r="I1115" s="99" t="s">
        <v>3175</v>
      </c>
      <c r="J1115" s="200">
        <v>0</v>
      </c>
      <c r="K1115" s="239"/>
    </row>
    <row r="1116" spans="1:11" s="186" customFormat="1" ht="75.75" thickBot="1">
      <c r="A1116" s="197" t="s">
        <v>1155</v>
      </c>
      <c r="B1116" s="99" t="s">
        <v>3196</v>
      </c>
      <c r="C1116" s="199"/>
      <c r="D1116" s="198" t="s">
        <v>10</v>
      </c>
      <c r="E1116" s="99" t="s">
        <v>3173</v>
      </c>
      <c r="F1116" s="144">
        <v>479.03</v>
      </c>
      <c r="G1116" s="198" t="s">
        <v>3165</v>
      </c>
      <c r="H1116" s="99" t="s">
        <v>2266</v>
      </c>
      <c r="I1116" s="99" t="s">
        <v>3175</v>
      </c>
      <c r="J1116" s="200">
        <v>0</v>
      </c>
      <c r="K1116" s="239"/>
    </row>
    <row r="1117" spans="1:11" s="186" customFormat="1" ht="75.75" thickBot="1">
      <c r="A1117" s="197" t="s">
        <v>1156</v>
      </c>
      <c r="B1117" s="99" t="s">
        <v>3197</v>
      </c>
      <c r="C1117" s="199"/>
      <c r="D1117" s="198" t="s">
        <v>10</v>
      </c>
      <c r="E1117" s="99" t="s">
        <v>3173</v>
      </c>
      <c r="F1117" s="144">
        <v>2052.9699999999998</v>
      </c>
      <c r="G1117" s="198" t="s">
        <v>3165</v>
      </c>
      <c r="H1117" s="99" t="s">
        <v>2266</v>
      </c>
      <c r="I1117" s="99" t="s">
        <v>3175</v>
      </c>
      <c r="J1117" s="200">
        <v>0</v>
      </c>
      <c r="K1117" s="239"/>
    </row>
    <row r="1118" spans="1:11" s="186" customFormat="1" ht="90.75" thickBot="1">
      <c r="A1118" s="197" t="s">
        <v>1157</v>
      </c>
      <c r="B1118" s="99" t="s">
        <v>3198</v>
      </c>
      <c r="C1118" s="199"/>
      <c r="D1118" s="198" t="s">
        <v>10</v>
      </c>
      <c r="E1118" s="99" t="s">
        <v>3173</v>
      </c>
      <c r="F1118" s="144">
        <v>1705.34</v>
      </c>
      <c r="G1118" s="198" t="s">
        <v>3165</v>
      </c>
      <c r="H1118" s="99" t="s">
        <v>2266</v>
      </c>
      <c r="I1118" s="99" t="s">
        <v>3175</v>
      </c>
      <c r="J1118" s="200">
        <v>0</v>
      </c>
      <c r="K1118" s="239"/>
    </row>
    <row r="1119" spans="1:11" s="186" customFormat="1" ht="45.75" thickBot="1">
      <c r="A1119" s="197" t="s">
        <v>1158</v>
      </c>
      <c r="B1119" s="188" t="s">
        <v>3199</v>
      </c>
      <c r="C1119" s="199" t="s">
        <v>3158</v>
      </c>
      <c r="D1119" s="198" t="s">
        <v>10</v>
      </c>
      <c r="E1119" s="194" t="s">
        <v>2243</v>
      </c>
      <c r="F1119" s="171">
        <v>5625</v>
      </c>
      <c r="G1119" s="198" t="s">
        <v>11</v>
      </c>
      <c r="H1119" s="99" t="s">
        <v>2266</v>
      </c>
      <c r="I1119" s="194" t="s">
        <v>3162</v>
      </c>
      <c r="J1119" s="200">
        <v>0</v>
      </c>
      <c r="K1119" s="239"/>
    </row>
    <row r="1120" spans="1:11" s="186" customFormat="1" ht="90.75" thickBot="1">
      <c r="A1120" s="197" t="s">
        <v>1159</v>
      </c>
      <c r="B1120" s="183" t="s">
        <v>3201</v>
      </c>
      <c r="C1120" s="199"/>
      <c r="D1120" s="198" t="s">
        <v>10</v>
      </c>
      <c r="E1120" s="99" t="s">
        <v>2298</v>
      </c>
      <c r="F1120" s="224">
        <v>11.48</v>
      </c>
      <c r="G1120" s="198" t="s">
        <v>3165</v>
      </c>
      <c r="H1120" s="99" t="s">
        <v>538</v>
      </c>
      <c r="I1120" s="99" t="s">
        <v>3200</v>
      </c>
      <c r="J1120" s="200">
        <v>0</v>
      </c>
      <c r="K1120" s="239"/>
    </row>
    <row r="1121" spans="1:11" s="186" customFormat="1" ht="75.75" thickBot="1">
      <c r="A1121" s="197" t="s">
        <v>1160</v>
      </c>
      <c r="B1121" s="183" t="s">
        <v>3202</v>
      </c>
      <c r="C1121" s="199"/>
      <c r="D1121" s="198" t="s">
        <v>10</v>
      </c>
      <c r="E1121" s="99" t="s">
        <v>2298</v>
      </c>
      <c r="F1121" s="224">
        <v>1.25</v>
      </c>
      <c r="G1121" s="198" t="s">
        <v>3165</v>
      </c>
      <c r="H1121" s="99" t="s">
        <v>538</v>
      </c>
      <c r="I1121" s="99" t="s">
        <v>3200</v>
      </c>
      <c r="J1121" s="200">
        <v>0</v>
      </c>
      <c r="K1121" s="239"/>
    </row>
    <row r="1122" spans="1:11" s="186" customFormat="1" ht="90.75" thickBot="1">
      <c r="A1122" s="197" t="s">
        <v>1161</v>
      </c>
      <c r="B1122" s="183" t="s">
        <v>3203</v>
      </c>
      <c r="C1122" s="199"/>
      <c r="D1122" s="198" t="s">
        <v>10</v>
      </c>
      <c r="E1122" s="99" t="s">
        <v>2298</v>
      </c>
      <c r="F1122" s="224">
        <v>52.09</v>
      </c>
      <c r="G1122" s="198" t="s">
        <v>3165</v>
      </c>
      <c r="H1122" s="99" t="s">
        <v>538</v>
      </c>
      <c r="I1122" s="99" t="s">
        <v>3200</v>
      </c>
      <c r="J1122" s="200">
        <v>0</v>
      </c>
      <c r="K1122" s="239"/>
    </row>
    <row r="1123" spans="1:11" s="186" customFormat="1" ht="90.75" thickBot="1">
      <c r="A1123" s="197" t="s">
        <v>1162</v>
      </c>
      <c r="B1123" s="183" t="s">
        <v>3204</v>
      </c>
      <c r="C1123" s="199"/>
      <c r="D1123" s="198" t="s">
        <v>10</v>
      </c>
      <c r="E1123" s="99" t="s">
        <v>2298</v>
      </c>
      <c r="F1123" s="224">
        <v>168.39</v>
      </c>
      <c r="G1123" s="198" t="s">
        <v>3165</v>
      </c>
      <c r="H1123" s="99" t="s">
        <v>538</v>
      </c>
      <c r="I1123" s="99" t="s">
        <v>3200</v>
      </c>
      <c r="J1123" s="200">
        <v>0</v>
      </c>
      <c r="K1123" s="239"/>
    </row>
    <row r="1124" spans="1:11" s="186" customFormat="1" ht="90.75" thickBot="1">
      <c r="A1124" s="197" t="s">
        <v>1163</v>
      </c>
      <c r="B1124" s="183" t="s">
        <v>3205</v>
      </c>
      <c r="C1124" s="199"/>
      <c r="D1124" s="198" t="s">
        <v>10</v>
      </c>
      <c r="E1124" s="99" t="s">
        <v>2298</v>
      </c>
      <c r="F1124" s="224">
        <v>1544.28</v>
      </c>
      <c r="G1124" s="198" t="s">
        <v>3165</v>
      </c>
      <c r="H1124" s="99" t="s">
        <v>538</v>
      </c>
      <c r="I1124" s="99" t="s">
        <v>3200</v>
      </c>
      <c r="J1124" s="200">
        <v>0</v>
      </c>
      <c r="K1124" s="239"/>
    </row>
    <row r="1125" spans="1:11" s="186" customFormat="1" ht="90.75" thickBot="1">
      <c r="A1125" s="197" t="s">
        <v>1164</v>
      </c>
      <c r="B1125" s="183" t="s">
        <v>3206</v>
      </c>
      <c r="C1125" s="199"/>
      <c r="D1125" s="198" t="s">
        <v>10</v>
      </c>
      <c r="E1125" s="99" t="s">
        <v>2298</v>
      </c>
      <c r="F1125" s="224">
        <v>24.28</v>
      </c>
      <c r="G1125" s="198" t="s">
        <v>3165</v>
      </c>
      <c r="H1125" s="99" t="s">
        <v>538</v>
      </c>
      <c r="I1125" s="99" t="s">
        <v>3200</v>
      </c>
      <c r="J1125" s="200">
        <v>0</v>
      </c>
      <c r="K1125" s="239"/>
    </row>
    <row r="1126" spans="1:11" s="186" customFormat="1" ht="90.75" thickBot="1">
      <c r="A1126" s="197" t="s">
        <v>1165</v>
      </c>
      <c r="B1126" s="183" t="s">
        <v>3207</v>
      </c>
      <c r="C1126" s="199"/>
      <c r="D1126" s="198" t="s">
        <v>10</v>
      </c>
      <c r="E1126" s="99" t="s">
        <v>2298</v>
      </c>
      <c r="F1126" s="224">
        <v>15.82</v>
      </c>
      <c r="G1126" s="198" t="s">
        <v>3165</v>
      </c>
      <c r="H1126" s="99" t="s">
        <v>538</v>
      </c>
      <c r="I1126" s="99" t="s">
        <v>3200</v>
      </c>
      <c r="J1126" s="200">
        <v>0</v>
      </c>
      <c r="K1126" s="239"/>
    </row>
    <row r="1127" spans="1:11" s="186" customFormat="1" ht="90.75" thickBot="1">
      <c r="A1127" s="197" t="s">
        <v>1166</v>
      </c>
      <c r="B1127" s="183" t="s">
        <v>3208</v>
      </c>
      <c r="C1127" s="199"/>
      <c r="D1127" s="198" t="s">
        <v>10</v>
      </c>
      <c r="E1127" s="99" t="s">
        <v>2298</v>
      </c>
      <c r="F1127" s="224">
        <v>131.30000000000001</v>
      </c>
      <c r="G1127" s="198" t="s">
        <v>3165</v>
      </c>
      <c r="H1127" s="99" t="s">
        <v>538</v>
      </c>
      <c r="I1127" s="99" t="s">
        <v>3200</v>
      </c>
      <c r="J1127" s="200">
        <v>0</v>
      </c>
      <c r="K1127" s="239"/>
    </row>
    <row r="1128" spans="1:11" s="186" customFormat="1" ht="90.75" thickBot="1">
      <c r="A1128" s="197" t="s">
        <v>1167</v>
      </c>
      <c r="B1128" s="183" t="s">
        <v>3209</v>
      </c>
      <c r="C1128" s="199"/>
      <c r="D1128" s="198" t="s">
        <v>10</v>
      </c>
      <c r="E1128" s="99" t="s">
        <v>2298</v>
      </c>
      <c r="F1128" s="224">
        <v>31.39</v>
      </c>
      <c r="G1128" s="198" t="s">
        <v>3165</v>
      </c>
      <c r="H1128" s="99" t="s">
        <v>538</v>
      </c>
      <c r="I1128" s="99" t="s">
        <v>3200</v>
      </c>
      <c r="J1128" s="200">
        <v>0</v>
      </c>
      <c r="K1128" s="239"/>
    </row>
    <row r="1129" spans="1:11" s="186" customFormat="1" ht="105.75" thickBot="1">
      <c r="A1129" s="197" t="s">
        <v>1168</v>
      </c>
      <c r="B1129" s="183" t="s">
        <v>3210</v>
      </c>
      <c r="C1129" s="199"/>
      <c r="D1129" s="198" t="s">
        <v>10</v>
      </c>
      <c r="E1129" s="99" t="s">
        <v>2298</v>
      </c>
      <c r="F1129" s="224">
        <v>84.24</v>
      </c>
      <c r="G1129" s="198" t="s">
        <v>3165</v>
      </c>
      <c r="H1129" s="99" t="s">
        <v>538</v>
      </c>
      <c r="I1129" s="99" t="s">
        <v>3200</v>
      </c>
      <c r="J1129" s="200">
        <v>0</v>
      </c>
      <c r="K1129" s="239"/>
    </row>
    <row r="1130" spans="1:11" s="186" customFormat="1" ht="90.75" thickBot="1">
      <c r="A1130" s="197" t="s">
        <v>1169</v>
      </c>
      <c r="B1130" s="183" t="s">
        <v>3211</v>
      </c>
      <c r="C1130" s="199"/>
      <c r="D1130" s="198" t="s">
        <v>10</v>
      </c>
      <c r="E1130" s="99" t="s">
        <v>2298</v>
      </c>
      <c r="F1130" s="224">
        <v>714.73</v>
      </c>
      <c r="G1130" s="198" t="s">
        <v>3165</v>
      </c>
      <c r="H1130" s="99" t="s">
        <v>538</v>
      </c>
      <c r="I1130" s="99" t="s">
        <v>3200</v>
      </c>
      <c r="J1130" s="200">
        <v>0</v>
      </c>
      <c r="K1130" s="239"/>
    </row>
    <row r="1131" spans="1:11" s="186" customFormat="1" ht="105.75" thickBot="1">
      <c r="A1131" s="197" t="s">
        <v>1170</v>
      </c>
      <c r="B1131" s="183" t="s">
        <v>3212</v>
      </c>
      <c r="C1131" s="199"/>
      <c r="D1131" s="198" t="s">
        <v>10</v>
      </c>
      <c r="E1131" s="194" t="s">
        <v>3164</v>
      </c>
      <c r="F1131" s="144">
        <v>2983.29</v>
      </c>
      <c r="G1131" s="198" t="s">
        <v>3165</v>
      </c>
      <c r="H1131" s="99" t="s">
        <v>14</v>
      </c>
      <c r="I1131" s="194" t="s">
        <v>3080</v>
      </c>
      <c r="J1131" s="200">
        <v>0</v>
      </c>
      <c r="K1131" s="239"/>
    </row>
    <row r="1132" spans="1:11" s="186" customFormat="1" ht="105.75" thickBot="1">
      <c r="A1132" s="197" t="s">
        <v>1171</v>
      </c>
      <c r="B1132" s="183" t="s">
        <v>3213</v>
      </c>
      <c r="C1132" s="199"/>
      <c r="D1132" s="198" t="s">
        <v>10</v>
      </c>
      <c r="E1132" s="194" t="s">
        <v>3164</v>
      </c>
      <c r="F1132" s="144">
        <v>111.35</v>
      </c>
      <c r="G1132" s="198" t="s">
        <v>3165</v>
      </c>
      <c r="H1132" s="99" t="s">
        <v>14</v>
      </c>
      <c r="I1132" s="194" t="s">
        <v>3080</v>
      </c>
      <c r="J1132" s="200">
        <v>0</v>
      </c>
      <c r="K1132" s="239"/>
    </row>
    <row r="1133" spans="1:11" s="186" customFormat="1" ht="120.75" thickBot="1">
      <c r="A1133" s="197" t="s">
        <v>1172</v>
      </c>
      <c r="B1133" s="183" t="s">
        <v>3214</v>
      </c>
      <c r="C1133" s="199"/>
      <c r="D1133" s="198" t="s">
        <v>10</v>
      </c>
      <c r="E1133" s="194" t="s">
        <v>3164</v>
      </c>
      <c r="F1133" s="144">
        <v>12039.13</v>
      </c>
      <c r="G1133" s="198" t="s">
        <v>3165</v>
      </c>
      <c r="H1133" s="99" t="s">
        <v>14</v>
      </c>
      <c r="I1133" s="194" t="s">
        <v>3080</v>
      </c>
      <c r="J1133" s="200">
        <v>0</v>
      </c>
      <c r="K1133" s="239"/>
    </row>
    <row r="1134" spans="1:11" s="186" customFormat="1" ht="90.75" thickBot="1">
      <c r="A1134" s="197" t="s">
        <v>1173</v>
      </c>
      <c r="B1134" s="183" t="s">
        <v>3215</v>
      </c>
      <c r="C1134" s="199"/>
      <c r="D1134" s="198" t="s">
        <v>10</v>
      </c>
      <c r="E1134" s="194" t="s">
        <v>3164</v>
      </c>
      <c r="F1134" s="144">
        <v>187.34</v>
      </c>
      <c r="G1134" s="198" t="s">
        <v>3165</v>
      </c>
      <c r="H1134" s="99" t="s">
        <v>14</v>
      </c>
      <c r="I1134" s="194" t="s">
        <v>3080</v>
      </c>
      <c r="J1134" s="200">
        <v>0</v>
      </c>
      <c r="K1134" s="239"/>
    </row>
    <row r="1135" spans="1:11" s="186" customFormat="1" ht="120.75" thickBot="1">
      <c r="A1135" s="197" t="s">
        <v>1174</v>
      </c>
      <c r="B1135" s="183" t="s">
        <v>3216</v>
      </c>
      <c r="C1135" s="199"/>
      <c r="D1135" s="198" t="s">
        <v>10</v>
      </c>
      <c r="E1135" s="194" t="s">
        <v>3164</v>
      </c>
      <c r="F1135" s="144">
        <v>9637.9</v>
      </c>
      <c r="G1135" s="198" t="s">
        <v>3165</v>
      </c>
      <c r="H1135" s="99" t="s">
        <v>14</v>
      </c>
      <c r="I1135" s="194" t="s">
        <v>3080</v>
      </c>
      <c r="J1135" s="200">
        <v>0</v>
      </c>
      <c r="K1135" s="239"/>
    </row>
    <row r="1136" spans="1:11" s="186" customFormat="1" ht="105.75" thickBot="1">
      <c r="A1136" s="197" t="s">
        <v>1175</v>
      </c>
      <c r="B1136" s="183" t="s">
        <v>3217</v>
      </c>
      <c r="C1136" s="199"/>
      <c r="D1136" s="198" t="s">
        <v>10</v>
      </c>
      <c r="E1136" s="194" t="s">
        <v>3164</v>
      </c>
      <c r="F1136" s="144">
        <v>198.44</v>
      </c>
      <c r="G1136" s="198" t="s">
        <v>3165</v>
      </c>
      <c r="H1136" s="99" t="s">
        <v>14</v>
      </c>
      <c r="I1136" s="194" t="s">
        <v>3080</v>
      </c>
      <c r="J1136" s="200">
        <v>0</v>
      </c>
      <c r="K1136" s="239"/>
    </row>
    <row r="1137" spans="1:11" s="186" customFormat="1" ht="120.75" thickBot="1">
      <c r="A1137" s="197" t="s">
        <v>1176</v>
      </c>
      <c r="B1137" s="183" t="s">
        <v>3218</v>
      </c>
      <c r="C1137" s="199"/>
      <c r="D1137" s="198" t="s">
        <v>10</v>
      </c>
      <c r="E1137" s="194" t="s">
        <v>3164</v>
      </c>
      <c r="F1137" s="144">
        <v>580.75</v>
      </c>
      <c r="G1137" s="198" t="s">
        <v>3165</v>
      </c>
      <c r="H1137" s="99" t="s">
        <v>14</v>
      </c>
      <c r="I1137" s="194" t="s">
        <v>3080</v>
      </c>
      <c r="J1137" s="200">
        <v>0</v>
      </c>
      <c r="K1137" s="239"/>
    </row>
    <row r="1138" spans="1:11" s="186" customFormat="1" ht="105.75" thickBot="1">
      <c r="A1138" s="197" t="s">
        <v>1177</v>
      </c>
      <c r="B1138" s="183" t="s">
        <v>3219</v>
      </c>
      <c r="C1138" s="199"/>
      <c r="D1138" s="198" t="s">
        <v>10</v>
      </c>
      <c r="E1138" s="194" t="s">
        <v>3164</v>
      </c>
      <c r="F1138" s="144">
        <v>102.85</v>
      </c>
      <c r="G1138" s="198" t="s">
        <v>3165</v>
      </c>
      <c r="H1138" s="99" t="s">
        <v>14</v>
      </c>
      <c r="I1138" s="194" t="s">
        <v>3080</v>
      </c>
      <c r="J1138" s="200">
        <v>0</v>
      </c>
      <c r="K1138" s="239"/>
    </row>
    <row r="1139" spans="1:11" s="186" customFormat="1" ht="105.75" thickBot="1">
      <c r="A1139" s="197" t="s">
        <v>1178</v>
      </c>
      <c r="B1139" s="183" t="s">
        <v>3220</v>
      </c>
      <c r="C1139" s="199"/>
      <c r="D1139" s="198" t="s">
        <v>10</v>
      </c>
      <c r="E1139" s="194" t="s">
        <v>3164</v>
      </c>
      <c r="F1139" s="144">
        <v>155.01</v>
      </c>
      <c r="G1139" s="198" t="s">
        <v>3165</v>
      </c>
      <c r="H1139" s="99" t="s">
        <v>14</v>
      </c>
      <c r="I1139" s="194" t="s">
        <v>3080</v>
      </c>
      <c r="J1139" s="200">
        <v>0</v>
      </c>
      <c r="K1139" s="239"/>
    </row>
    <row r="1140" spans="1:11" s="186" customFormat="1" ht="105.75" thickBot="1">
      <c r="A1140" s="197" t="s">
        <v>1179</v>
      </c>
      <c r="B1140" s="183" t="s">
        <v>3221</v>
      </c>
      <c r="C1140" s="199"/>
      <c r="D1140" s="198" t="s">
        <v>10</v>
      </c>
      <c r="E1140" s="194" t="s">
        <v>3164</v>
      </c>
      <c r="F1140" s="144">
        <v>403.07</v>
      </c>
      <c r="G1140" s="198" t="s">
        <v>3165</v>
      </c>
      <c r="H1140" s="99" t="s">
        <v>14</v>
      </c>
      <c r="I1140" s="194" t="s">
        <v>3080</v>
      </c>
      <c r="J1140" s="200">
        <v>0</v>
      </c>
      <c r="K1140" s="239"/>
    </row>
    <row r="1141" spans="1:11" s="186" customFormat="1" ht="90.75" thickBot="1">
      <c r="A1141" s="197" t="s">
        <v>1180</v>
      </c>
      <c r="B1141" s="183" t="s">
        <v>3222</v>
      </c>
      <c r="C1141" s="199"/>
      <c r="D1141" s="198" t="s">
        <v>10</v>
      </c>
      <c r="E1141" s="194" t="s">
        <v>3164</v>
      </c>
      <c r="F1141" s="144">
        <v>897.41</v>
      </c>
      <c r="G1141" s="198" t="s">
        <v>3165</v>
      </c>
      <c r="H1141" s="99" t="s">
        <v>14</v>
      </c>
      <c r="I1141" s="194" t="s">
        <v>3080</v>
      </c>
      <c r="J1141" s="200">
        <v>0</v>
      </c>
      <c r="K1141" s="239"/>
    </row>
    <row r="1142" spans="1:11" s="186" customFormat="1" ht="45.75" thickBot="1">
      <c r="A1142" s="197" t="s">
        <v>1181</v>
      </c>
      <c r="B1142" s="188" t="s">
        <v>3223</v>
      </c>
      <c r="C1142" s="199" t="s">
        <v>3154</v>
      </c>
      <c r="D1142" s="198" t="s">
        <v>10</v>
      </c>
      <c r="E1142" s="194" t="s">
        <v>2223</v>
      </c>
      <c r="F1142" s="171">
        <v>9518.92</v>
      </c>
      <c r="G1142" s="198" t="s">
        <v>3165</v>
      </c>
      <c r="H1142" s="99" t="s">
        <v>3224</v>
      </c>
      <c r="I1142" s="194" t="s">
        <v>3225</v>
      </c>
      <c r="J1142" s="200">
        <v>0</v>
      </c>
      <c r="K1142" s="239"/>
    </row>
    <row r="1143" spans="1:11" s="186" customFormat="1" ht="60.75" thickBot="1">
      <c r="A1143" s="197" t="s">
        <v>1182</v>
      </c>
      <c r="B1143" s="188" t="s">
        <v>3226</v>
      </c>
      <c r="C1143" s="199" t="s">
        <v>3227</v>
      </c>
      <c r="D1143" s="198" t="s">
        <v>25</v>
      </c>
      <c r="E1143" s="194" t="s">
        <v>3128</v>
      </c>
      <c r="F1143" s="171">
        <v>8123.9</v>
      </c>
      <c r="G1143" s="198" t="s">
        <v>11</v>
      </c>
      <c r="H1143" s="99" t="s">
        <v>827</v>
      </c>
      <c r="I1143" s="194" t="s">
        <v>3228</v>
      </c>
      <c r="J1143" s="200">
        <v>2796.65</v>
      </c>
      <c r="K1143" s="239"/>
    </row>
    <row r="1144" spans="1:11" s="186" customFormat="1" ht="60.75" thickBot="1">
      <c r="A1144" s="197" t="s">
        <v>1183</v>
      </c>
      <c r="B1144" s="188" t="s">
        <v>3229</v>
      </c>
      <c r="C1144" s="199" t="s">
        <v>3230</v>
      </c>
      <c r="D1144" s="198" t="s">
        <v>10</v>
      </c>
      <c r="E1144" s="194" t="s">
        <v>3132</v>
      </c>
      <c r="F1144" s="171">
        <v>102308.75</v>
      </c>
      <c r="G1144" s="198" t="s">
        <v>320</v>
      </c>
      <c r="H1144" s="99" t="s">
        <v>3231</v>
      </c>
      <c r="I1144" s="194" t="s">
        <v>3232</v>
      </c>
      <c r="J1144" s="200">
        <v>0</v>
      </c>
      <c r="K1144" s="239"/>
    </row>
    <row r="1145" spans="1:11" s="186" customFormat="1" ht="45.75" thickBot="1">
      <c r="A1145" s="197" t="s">
        <v>1184</v>
      </c>
      <c r="B1145" s="188" t="s">
        <v>3235</v>
      </c>
      <c r="C1145" s="199" t="s">
        <v>3158</v>
      </c>
      <c r="D1145" s="198" t="s">
        <v>10</v>
      </c>
      <c r="E1145" s="194" t="s">
        <v>2267</v>
      </c>
      <c r="F1145" s="171">
        <v>37099.97</v>
      </c>
      <c r="G1145" s="198" t="s">
        <v>11</v>
      </c>
      <c r="H1145" s="99" t="s">
        <v>14</v>
      </c>
      <c r="I1145" s="194" t="s">
        <v>3160</v>
      </c>
      <c r="J1145" s="200">
        <v>0</v>
      </c>
      <c r="K1145" s="239"/>
    </row>
    <row r="1146" spans="1:11" s="186" customFormat="1" ht="45.75" thickBot="1">
      <c r="A1146" s="197" t="s">
        <v>1185</v>
      </c>
      <c r="B1146" s="188" t="s">
        <v>3233</v>
      </c>
      <c r="C1146" s="199" t="s">
        <v>3158</v>
      </c>
      <c r="D1146" s="198" t="s">
        <v>10</v>
      </c>
      <c r="E1146" s="194" t="s">
        <v>2243</v>
      </c>
      <c r="F1146" s="171">
        <v>5625</v>
      </c>
      <c r="G1146" s="198" t="s">
        <v>11</v>
      </c>
      <c r="H1146" s="99" t="s">
        <v>3234</v>
      </c>
      <c r="I1146" s="194" t="s">
        <v>3162</v>
      </c>
      <c r="J1146" s="200">
        <v>0</v>
      </c>
      <c r="K1146" s="239"/>
    </row>
    <row r="1147" spans="1:11" s="186" customFormat="1" ht="75.75" thickBot="1">
      <c r="A1147" s="197" t="s">
        <v>1186</v>
      </c>
      <c r="B1147" s="183" t="s">
        <v>3236</v>
      </c>
      <c r="C1147" s="199"/>
      <c r="D1147" s="198" t="s">
        <v>10</v>
      </c>
      <c r="E1147" s="194" t="s">
        <v>3237</v>
      </c>
      <c r="F1147" s="171">
        <v>143134.43</v>
      </c>
      <c r="G1147" s="198" t="s">
        <v>3165</v>
      </c>
      <c r="H1147" s="99" t="s">
        <v>38</v>
      </c>
      <c r="I1147" s="194" t="s">
        <v>3238</v>
      </c>
      <c r="J1147" s="200">
        <v>0</v>
      </c>
      <c r="K1147" s="239"/>
    </row>
    <row r="1148" spans="1:11" s="186" customFormat="1" ht="45.75" thickBot="1">
      <c r="A1148" s="197" t="s">
        <v>1187</v>
      </c>
      <c r="B1148" s="188" t="s">
        <v>3239</v>
      </c>
      <c r="C1148" s="199" t="s">
        <v>3240</v>
      </c>
      <c r="D1148" s="198" t="s">
        <v>25</v>
      </c>
      <c r="E1148" s="194" t="s">
        <v>3242</v>
      </c>
      <c r="F1148" s="171">
        <v>33000</v>
      </c>
      <c r="G1148" s="198" t="s">
        <v>11</v>
      </c>
      <c r="H1148" s="99" t="s">
        <v>59</v>
      </c>
      <c r="I1148" s="194" t="s">
        <v>3241</v>
      </c>
      <c r="J1148" s="200">
        <v>0</v>
      </c>
      <c r="K1148" s="239"/>
    </row>
    <row r="1149" spans="1:11" s="186" customFormat="1" ht="75.75" thickBot="1">
      <c r="A1149" s="197" t="s">
        <v>1188</v>
      </c>
      <c r="B1149" s="183" t="s">
        <v>3243</v>
      </c>
      <c r="C1149" s="199"/>
      <c r="D1149" s="198" t="s">
        <v>10</v>
      </c>
      <c r="E1149" s="194" t="s">
        <v>3242</v>
      </c>
      <c r="F1149" s="171">
        <v>75285.289999999994</v>
      </c>
      <c r="G1149" s="198" t="s">
        <v>3165</v>
      </c>
      <c r="H1149" s="99" t="s">
        <v>58</v>
      </c>
      <c r="I1149" s="194" t="s">
        <v>3244</v>
      </c>
      <c r="J1149" s="200">
        <v>0</v>
      </c>
      <c r="K1149" s="239"/>
    </row>
    <row r="1150" spans="1:11" s="186" customFormat="1" ht="45.75" thickBot="1">
      <c r="A1150" s="197" t="s">
        <v>1189</v>
      </c>
      <c r="B1150" s="188" t="s">
        <v>3245</v>
      </c>
      <c r="C1150" s="199"/>
      <c r="D1150" s="198" t="s">
        <v>10</v>
      </c>
      <c r="E1150" s="194" t="s">
        <v>2267</v>
      </c>
      <c r="F1150" s="171">
        <v>790.5</v>
      </c>
      <c r="G1150" s="198" t="s">
        <v>11</v>
      </c>
      <c r="H1150" s="99" t="s">
        <v>1873</v>
      </c>
      <c r="I1150" s="194" t="s">
        <v>3160</v>
      </c>
      <c r="J1150" s="200">
        <v>0</v>
      </c>
      <c r="K1150" s="239"/>
    </row>
    <row r="1151" spans="1:11" s="186" customFormat="1" ht="45.75" thickBot="1">
      <c r="A1151" s="197" t="s">
        <v>1190</v>
      </c>
      <c r="B1151" s="188" t="s">
        <v>3246</v>
      </c>
      <c r="C1151" s="199" t="s">
        <v>3247</v>
      </c>
      <c r="D1151" s="198" t="s">
        <v>25</v>
      </c>
      <c r="E1151" s="194" t="s">
        <v>3248</v>
      </c>
      <c r="F1151" s="171">
        <v>23181.88</v>
      </c>
      <c r="G1151" s="198" t="s">
        <v>39</v>
      </c>
      <c r="H1151" s="99" t="s">
        <v>2651</v>
      </c>
      <c r="I1151" s="194" t="s">
        <v>3249</v>
      </c>
      <c r="J1151" s="200">
        <v>0</v>
      </c>
      <c r="K1151" s="239"/>
    </row>
    <row r="1152" spans="1:11" s="186" customFormat="1" ht="45.75" thickBot="1">
      <c r="A1152" s="197" t="s">
        <v>1191</v>
      </c>
      <c r="B1152" s="188" t="s">
        <v>3250</v>
      </c>
      <c r="C1152" s="199" t="s">
        <v>3251</v>
      </c>
      <c r="D1152" s="198" t="s">
        <v>25</v>
      </c>
      <c r="E1152" s="194" t="s">
        <v>3252</v>
      </c>
      <c r="F1152" s="171">
        <v>21940.44</v>
      </c>
      <c r="G1152" s="198" t="s">
        <v>11</v>
      </c>
      <c r="H1152" s="99" t="s">
        <v>294</v>
      </c>
      <c r="I1152" s="194" t="s">
        <v>3253</v>
      </c>
      <c r="J1152" s="200">
        <v>2172.44</v>
      </c>
      <c r="K1152" s="239"/>
    </row>
    <row r="1153" spans="1:11" s="186" customFormat="1" ht="60.75" thickBot="1">
      <c r="A1153" s="197" t="s">
        <v>1192</v>
      </c>
      <c r="B1153" s="183" t="s">
        <v>3254</v>
      </c>
      <c r="C1153" s="199"/>
      <c r="D1153" s="198" t="s">
        <v>10</v>
      </c>
      <c r="E1153" s="194" t="s">
        <v>3252</v>
      </c>
      <c r="F1153" s="171">
        <v>49132.68</v>
      </c>
      <c r="G1153" s="198" t="s">
        <v>3165</v>
      </c>
      <c r="H1153" s="99" t="s">
        <v>38</v>
      </c>
      <c r="I1153" s="194" t="s">
        <v>2783</v>
      </c>
      <c r="J1153" s="200">
        <v>0</v>
      </c>
      <c r="K1153" s="239"/>
    </row>
    <row r="1154" spans="1:11" s="186" customFormat="1" ht="60.75" thickBot="1">
      <c r="A1154" s="197" t="s">
        <v>1193</v>
      </c>
      <c r="B1154" s="188" t="s">
        <v>3255</v>
      </c>
      <c r="C1154" s="199" t="s">
        <v>3256</v>
      </c>
      <c r="D1154" s="198" t="s">
        <v>25</v>
      </c>
      <c r="E1154" s="180" t="s">
        <v>3259</v>
      </c>
      <c r="F1154" s="171">
        <v>21807.3</v>
      </c>
      <c r="G1154" s="198" t="s">
        <v>11</v>
      </c>
      <c r="H1154" s="99" t="s">
        <v>3257</v>
      </c>
      <c r="I1154" s="194" t="s">
        <v>3258</v>
      </c>
      <c r="J1154" s="200">
        <v>3205.79</v>
      </c>
      <c r="K1154" s="239"/>
    </row>
    <row r="1155" spans="1:11" s="186" customFormat="1" ht="120.75" thickBot="1">
      <c r="A1155" s="197" t="s">
        <v>1194</v>
      </c>
      <c r="B1155" s="188" t="s">
        <v>3263</v>
      </c>
      <c r="C1155" s="199" t="s">
        <v>3262</v>
      </c>
      <c r="D1155" s="198" t="s">
        <v>25</v>
      </c>
      <c r="E1155" s="194" t="s">
        <v>919</v>
      </c>
      <c r="F1155" s="171">
        <v>7750</v>
      </c>
      <c r="G1155" s="198" t="s">
        <v>3261</v>
      </c>
      <c r="H1155" s="99" t="s">
        <v>3041</v>
      </c>
      <c r="I1155" s="194" t="s">
        <v>3260</v>
      </c>
      <c r="J1155" s="200">
        <v>7750</v>
      </c>
      <c r="K1155" s="239"/>
    </row>
    <row r="1156" spans="1:11" s="186" customFormat="1" ht="90.75" thickBot="1">
      <c r="A1156" s="197" t="s">
        <v>1195</v>
      </c>
      <c r="B1156" s="183" t="s">
        <v>3264</v>
      </c>
      <c r="C1156" s="199"/>
      <c r="D1156" s="198" t="s">
        <v>10</v>
      </c>
      <c r="E1156" s="194" t="s">
        <v>3265</v>
      </c>
      <c r="F1156" s="171">
        <v>268277.87</v>
      </c>
      <c r="G1156" s="198" t="s">
        <v>3165</v>
      </c>
      <c r="H1156" s="99" t="s">
        <v>92</v>
      </c>
      <c r="I1156" s="194" t="s">
        <v>3266</v>
      </c>
      <c r="J1156" s="200">
        <v>0</v>
      </c>
      <c r="K1156" s="239"/>
    </row>
    <row r="1157" spans="1:11" s="186" customFormat="1" ht="90.75" thickBot="1">
      <c r="A1157" s="197" t="s">
        <v>1196</v>
      </c>
      <c r="B1157" s="188" t="s">
        <v>3267</v>
      </c>
      <c r="C1157" s="199" t="s">
        <v>3268</v>
      </c>
      <c r="D1157" s="198" t="s">
        <v>25</v>
      </c>
      <c r="E1157" s="194" t="s">
        <v>3248</v>
      </c>
      <c r="F1157" s="171">
        <v>10852.91</v>
      </c>
      <c r="G1157" s="198" t="s">
        <v>11</v>
      </c>
      <c r="H1157" s="99" t="s">
        <v>2386</v>
      </c>
      <c r="I1157" s="194" t="s">
        <v>2430</v>
      </c>
      <c r="J1157" s="200">
        <v>0</v>
      </c>
      <c r="K1157" s="239"/>
    </row>
    <row r="1158" spans="1:11" s="186" customFormat="1" ht="45.75" thickBot="1">
      <c r="A1158" s="197" t="s">
        <v>1197</v>
      </c>
      <c r="B1158" s="188" t="s">
        <v>3269</v>
      </c>
      <c r="C1158" s="199" t="s">
        <v>3251</v>
      </c>
      <c r="D1158" s="198" t="s">
        <v>25</v>
      </c>
      <c r="E1158" s="194" t="s">
        <v>3017</v>
      </c>
      <c r="F1158" s="171">
        <v>2425.7800000000002</v>
      </c>
      <c r="G1158" s="198" t="s">
        <v>11</v>
      </c>
      <c r="H1158" s="99" t="s">
        <v>2365</v>
      </c>
      <c r="I1158" s="194" t="s">
        <v>3270</v>
      </c>
      <c r="J1158" s="200">
        <v>0</v>
      </c>
      <c r="K1158" s="239"/>
    </row>
    <row r="1159" spans="1:11" s="186" customFormat="1" ht="60.75" thickBot="1">
      <c r="A1159" s="197" t="s">
        <v>1198</v>
      </c>
      <c r="B1159" s="188" t="s">
        <v>3271</v>
      </c>
      <c r="C1159" s="199" t="s">
        <v>3256</v>
      </c>
      <c r="D1159" s="198" t="s">
        <v>25</v>
      </c>
      <c r="E1159" s="194" t="s">
        <v>3017</v>
      </c>
      <c r="F1159" s="171">
        <v>2156.6999999999998</v>
      </c>
      <c r="G1159" s="198" t="s">
        <v>11</v>
      </c>
      <c r="H1159" s="99" t="s">
        <v>85</v>
      </c>
      <c r="I1159" s="194" t="s">
        <v>3270</v>
      </c>
      <c r="J1159" s="200">
        <v>0</v>
      </c>
      <c r="K1159" s="239"/>
    </row>
    <row r="1160" spans="1:11" s="186" customFormat="1" ht="75.75" thickBot="1">
      <c r="A1160" s="197" t="s">
        <v>1199</v>
      </c>
      <c r="B1160" s="183" t="s">
        <v>3272</v>
      </c>
      <c r="C1160" s="199" t="s">
        <v>776</v>
      </c>
      <c r="D1160" s="198" t="s">
        <v>10</v>
      </c>
      <c r="E1160" s="194" t="s">
        <v>2307</v>
      </c>
      <c r="F1160" s="171">
        <v>7384.11</v>
      </c>
      <c r="G1160" s="198" t="s">
        <v>3273</v>
      </c>
      <c r="H1160" s="99" t="s">
        <v>12</v>
      </c>
      <c r="I1160" s="194" t="s">
        <v>2631</v>
      </c>
      <c r="J1160" s="200">
        <v>0</v>
      </c>
      <c r="K1160" s="239"/>
    </row>
    <row r="1161" spans="1:11" s="186" customFormat="1" ht="75.75" thickBot="1">
      <c r="A1161" s="197" t="s">
        <v>1200</v>
      </c>
      <c r="B1161" s="183" t="s">
        <v>3274</v>
      </c>
      <c r="C1161" s="199" t="s">
        <v>776</v>
      </c>
      <c r="D1161" s="198" t="s">
        <v>10</v>
      </c>
      <c r="E1161" s="194" t="s">
        <v>2307</v>
      </c>
      <c r="F1161" s="171">
        <v>7384.11</v>
      </c>
      <c r="G1161" s="198" t="s">
        <v>3273</v>
      </c>
      <c r="H1161" s="99" t="s">
        <v>12</v>
      </c>
      <c r="I1161" s="194" t="s">
        <v>2631</v>
      </c>
      <c r="J1161" s="200">
        <v>0</v>
      </c>
      <c r="K1161" s="239"/>
    </row>
    <row r="1162" spans="1:11" s="186" customFormat="1" ht="60.75" thickBot="1">
      <c r="A1162" s="197" t="s">
        <v>1201</v>
      </c>
      <c r="B1162" s="183" t="s">
        <v>3275</v>
      </c>
      <c r="C1162" s="89" t="s">
        <v>705</v>
      </c>
      <c r="D1162" s="198" t="s">
        <v>10</v>
      </c>
      <c r="E1162" s="194" t="s">
        <v>2215</v>
      </c>
      <c r="F1162" s="171">
        <v>25670.12</v>
      </c>
      <c r="G1162" s="245" t="s">
        <v>30</v>
      </c>
      <c r="H1162" s="99" t="s">
        <v>53</v>
      </c>
      <c r="I1162" s="194" t="s">
        <v>731</v>
      </c>
      <c r="J1162" s="200">
        <v>0</v>
      </c>
      <c r="K1162" s="239"/>
    </row>
    <row r="1163" spans="1:11" s="186" customFormat="1" ht="45.75" thickBot="1">
      <c r="A1163" s="197" t="s">
        <v>1202</v>
      </c>
      <c r="B1163" s="188" t="s">
        <v>3276</v>
      </c>
      <c r="C1163" s="89" t="s">
        <v>705</v>
      </c>
      <c r="D1163" s="198" t="s">
        <v>10</v>
      </c>
      <c r="E1163" s="194" t="s">
        <v>1762</v>
      </c>
      <c r="F1163" s="171">
        <v>158544.82999999999</v>
      </c>
      <c r="G1163" s="198" t="s">
        <v>11</v>
      </c>
      <c r="H1163" s="99" t="s">
        <v>53</v>
      </c>
      <c r="I1163" s="194" t="s">
        <v>3277</v>
      </c>
      <c r="J1163" s="200">
        <v>39053.03</v>
      </c>
      <c r="K1163" s="239"/>
    </row>
    <row r="1164" spans="1:11" s="186" customFormat="1" ht="60.75" thickBot="1">
      <c r="A1164" s="197" t="s">
        <v>1203</v>
      </c>
      <c r="B1164" s="183" t="s">
        <v>3278</v>
      </c>
      <c r="C1164" s="199"/>
      <c r="D1164" s="198" t="s">
        <v>10</v>
      </c>
      <c r="E1164" s="194" t="s">
        <v>3279</v>
      </c>
      <c r="F1164" s="171">
        <v>14254.49</v>
      </c>
      <c r="G1164" s="198" t="s">
        <v>3165</v>
      </c>
      <c r="H1164" s="99" t="s">
        <v>14</v>
      </c>
      <c r="I1164" s="194" t="s">
        <v>3280</v>
      </c>
      <c r="J1164" s="200">
        <v>0</v>
      </c>
      <c r="K1164" s="239"/>
    </row>
    <row r="1165" spans="1:11" s="186" customFormat="1" ht="90.75" thickBot="1">
      <c r="A1165" s="197" t="s">
        <v>1204</v>
      </c>
      <c r="B1165" s="188" t="s">
        <v>3281</v>
      </c>
      <c r="C1165" s="199" t="s">
        <v>3268</v>
      </c>
      <c r="D1165" s="198" t="s">
        <v>25</v>
      </c>
      <c r="E1165" s="194" t="s">
        <v>3248</v>
      </c>
      <c r="F1165" s="171">
        <v>7144.73</v>
      </c>
      <c r="G1165" s="198" t="s">
        <v>11</v>
      </c>
      <c r="H1165" s="99" t="s">
        <v>107</v>
      </c>
      <c r="I1165" s="194" t="s">
        <v>2430</v>
      </c>
      <c r="J1165" s="200">
        <v>0</v>
      </c>
      <c r="K1165" s="239"/>
    </row>
    <row r="1166" spans="1:11" s="186" customFormat="1" ht="60.75" thickBot="1">
      <c r="A1166" s="197" t="s">
        <v>1205</v>
      </c>
      <c r="B1166" s="188" t="s">
        <v>3282</v>
      </c>
      <c r="C1166" s="181" t="s">
        <v>2216</v>
      </c>
      <c r="D1166" s="198" t="s">
        <v>10</v>
      </c>
      <c r="E1166" s="246" t="s">
        <v>3248</v>
      </c>
      <c r="F1166" s="171">
        <v>22776.83</v>
      </c>
      <c r="G1166" s="198" t="s">
        <v>11</v>
      </c>
      <c r="H1166" s="99" t="s">
        <v>26</v>
      </c>
      <c r="I1166" s="246" t="s">
        <v>2430</v>
      </c>
      <c r="J1166" s="200">
        <v>0</v>
      </c>
      <c r="K1166" s="239"/>
    </row>
    <row r="1167" spans="1:11" s="186" customFormat="1" ht="75.75" thickBot="1">
      <c r="A1167" s="197" t="s">
        <v>1206</v>
      </c>
      <c r="B1167" s="188" t="s">
        <v>3283</v>
      </c>
      <c r="C1167" s="199" t="s">
        <v>776</v>
      </c>
      <c r="D1167" s="198" t="s">
        <v>10</v>
      </c>
      <c r="E1167" s="194" t="s">
        <v>2307</v>
      </c>
      <c r="F1167" s="171">
        <v>70884.36</v>
      </c>
      <c r="G1167" s="198" t="s">
        <v>3273</v>
      </c>
      <c r="H1167" s="99" t="s">
        <v>14</v>
      </c>
      <c r="I1167" s="194" t="s">
        <v>3284</v>
      </c>
      <c r="J1167" s="200">
        <v>0</v>
      </c>
      <c r="K1167" s="239"/>
    </row>
    <row r="1168" spans="1:11" s="186" customFormat="1" ht="75.75" thickBot="1">
      <c r="A1168" s="197" t="s">
        <v>1207</v>
      </c>
      <c r="B1168" s="188" t="s">
        <v>3285</v>
      </c>
      <c r="C1168" s="199" t="s">
        <v>776</v>
      </c>
      <c r="D1168" s="198" t="s">
        <v>10</v>
      </c>
      <c r="E1168" s="194" t="s">
        <v>2307</v>
      </c>
      <c r="F1168" s="171">
        <v>70884.36</v>
      </c>
      <c r="G1168" s="198" t="s">
        <v>3273</v>
      </c>
      <c r="H1168" s="99" t="s">
        <v>14</v>
      </c>
      <c r="I1168" s="194" t="s">
        <v>3286</v>
      </c>
      <c r="J1168" s="200">
        <v>0</v>
      </c>
      <c r="K1168" s="239"/>
    </row>
    <row r="1169" spans="1:11" s="186" customFormat="1" ht="90.75" thickBot="1">
      <c r="A1169" s="197" t="s">
        <v>1208</v>
      </c>
      <c r="B1169" s="188" t="s">
        <v>3287</v>
      </c>
      <c r="C1169" s="193"/>
      <c r="D1169" s="198" t="s">
        <v>10</v>
      </c>
      <c r="E1169" s="192" t="s">
        <v>2267</v>
      </c>
      <c r="F1169" s="190">
        <v>2858.32</v>
      </c>
      <c r="G1169" s="198" t="s">
        <v>3165</v>
      </c>
      <c r="H1169" s="56" t="s">
        <v>2283</v>
      </c>
      <c r="I1169" s="192" t="s">
        <v>3080</v>
      </c>
      <c r="J1169" s="200">
        <v>0</v>
      </c>
      <c r="K1169" s="239"/>
    </row>
    <row r="1170" spans="1:11" s="186" customFormat="1" ht="150.75" thickBot="1">
      <c r="A1170" s="197" t="s">
        <v>1209</v>
      </c>
      <c r="B1170" s="146" t="s">
        <v>3288</v>
      </c>
      <c r="C1170" s="193"/>
      <c r="D1170" s="198" t="s">
        <v>10</v>
      </c>
      <c r="E1170" s="192" t="s">
        <v>2307</v>
      </c>
      <c r="F1170" s="190">
        <v>342965.06</v>
      </c>
      <c r="G1170" s="198" t="s">
        <v>3165</v>
      </c>
      <c r="H1170" s="99" t="s">
        <v>14</v>
      </c>
      <c r="I1170" s="192" t="s">
        <v>3200</v>
      </c>
      <c r="J1170" s="200">
        <v>0</v>
      </c>
      <c r="K1170" s="239"/>
    </row>
    <row r="1171" spans="1:11" s="186" customFormat="1" ht="60.75" thickBot="1">
      <c r="A1171" s="197" t="s">
        <v>1210</v>
      </c>
      <c r="B1171" s="146" t="s">
        <v>3289</v>
      </c>
      <c r="C1171" s="181" t="s">
        <v>2216</v>
      </c>
      <c r="D1171" s="198" t="s">
        <v>10</v>
      </c>
      <c r="E1171" s="192" t="s">
        <v>3265</v>
      </c>
      <c r="F1171" s="190">
        <v>21992.400000000001</v>
      </c>
      <c r="G1171" s="198" t="s">
        <v>11</v>
      </c>
      <c r="H1171" s="99" t="s">
        <v>15</v>
      </c>
      <c r="I1171" s="192" t="s">
        <v>3290</v>
      </c>
      <c r="J1171" s="200">
        <v>0</v>
      </c>
      <c r="K1171" s="239"/>
    </row>
    <row r="1172" spans="1:11" s="186" customFormat="1" ht="75.75" thickBot="1">
      <c r="A1172" s="197" t="s">
        <v>1211</v>
      </c>
      <c r="B1172" s="146" t="s">
        <v>3291</v>
      </c>
      <c r="C1172" s="199" t="s">
        <v>776</v>
      </c>
      <c r="D1172" s="198" t="s">
        <v>10</v>
      </c>
      <c r="E1172" s="192" t="s">
        <v>2307</v>
      </c>
      <c r="F1172" s="190">
        <v>18997.18</v>
      </c>
      <c r="G1172" s="21" t="s">
        <v>3273</v>
      </c>
      <c r="H1172" s="99" t="s">
        <v>19</v>
      </c>
      <c r="I1172" s="192" t="s">
        <v>3292</v>
      </c>
      <c r="J1172" s="200">
        <v>0</v>
      </c>
      <c r="K1172" s="239"/>
    </row>
    <row r="1173" spans="1:11" s="186" customFormat="1" ht="75.75" thickBot="1">
      <c r="A1173" s="197" t="s">
        <v>1212</v>
      </c>
      <c r="B1173" s="146" t="s">
        <v>3293</v>
      </c>
      <c r="C1173" s="199" t="s">
        <v>776</v>
      </c>
      <c r="D1173" s="198" t="s">
        <v>10</v>
      </c>
      <c r="E1173" s="192" t="s">
        <v>2307</v>
      </c>
      <c r="F1173" s="190">
        <v>18997.18</v>
      </c>
      <c r="G1173" s="21" t="s">
        <v>3273</v>
      </c>
      <c r="H1173" s="99" t="s">
        <v>19</v>
      </c>
      <c r="I1173" s="192" t="s">
        <v>3294</v>
      </c>
      <c r="J1173" s="200">
        <v>0</v>
      </c>
      <c r="K1173" s="239"/>
    </row>
    <row r="1174" spans="1:11" s="186" customFormat="1" ht="45.75" thickBot="1">
      <c r="A1174" s="197" t="s">
        <v>1213</v>
      </c>
      <c r="B1174" s="146" t="s">
        <v>3295</v>
      </c>
      <c r="C1174" s="193" t="s">
        <v>3296</v>
      </c>
      <c r="D1174" s="198" t="s">
        <v>25</v>
      </c>
      <c r="E1174" s="192" t="s">
        <v>2304</v>
      </c>
      <c r="F1174" s="190">
        <v>7299.33</v>
      </c>
      <c r="G1174" s="198" t="s">
        <v>3165</v>
      </c>
      <c r="H1174" s="99" t="s">
        <v>1873</v>
      </c>
      <c r="I1174" s="192" t="s">
        <v>3297</v>
      </c>
      <c r="J1174" s="200">
        <v>0</v>
      </c>
      <c r="K1174" s="239"/>
    </row>
    <row r="1175" spans="1:11" s="186" customFormat="1" ht="75.75" thickBot="1">
      <c r="A1175" s="197" t="s">
        <v>1214</v>
      </c>
      <c r="B1175" s="146" t="s">
        <v>3298</v>
      </c>
      <c r="C1175" s="193"/>
      <c r="D1175" s="198" t="s">
        <v>10</v>
      </c>
      <c r="E1175" s="192" t="s">
        <v>3017</v>
      </c>
      <c r="F1175" s="190">
        <v>9152.92</v>
      </c>
      <c r="G1175" s="198" t="s">
        <v>3165</v>
      </c>
      <c r="H1175" s="99" t="s">
        <v>538</v>
      </c>
      <c r="I1175" s="192" t="s">
        <v>2783</v>
      </c>
      <c r="J1175" s="200">
        <v>0</v>
      </c>
      <c r="K1175" s="239"/>
    </row>
    <row r="1176" spans="1:11" s="186" customFormat="1" ht="45.75" thickBot="1">
      <c r="A1176" s="197" t="s">
        <v>1215</v>
      </c>
      <c r="B1176" s="146" t="s">
        <v>3299</v>
      </c>
      <c r="C1176" s="193" t="s">
        <v>3300</v>
      </c>
      <c r="D1176" s="198" t="s">
        <v>25</v>
      </c>
      <c r="E1176" s="192" t="s">
        <v>2412</v>
      </c>
      <c r="F1176" s="190">
        <v>21137.5</v>
      </c>
      <c r="G1176" s="198" t="s">
        <v>3165</v>
      </c>
      <c r="H1176" s="99" t="s">
        <v>3301</v>
      </c>
      <c r="I1176" s="192" t="s">
        <v>3302</v>
      </c>
      <c r="J1176" s="200">
        <v>0</v>
      </c>
      <c r="K1176" s="239"/>
    </row>
    <row r="1177" spans="1:11" s="186" customFormat="1" ht="60.75" thickBot="1">
      <c r="A1177" s="197" t="s">
        <v>1216</v>
      </c>
      <c r="B1177" s="146" t="s">
        <v>3303</v>
      </c>
      <c r="C1177" s="193" t="s">
        <v>3304</v>
      </c>
      <c r="D1177" s="198" t="s">
        <v>25</v>
      </c>
      <c r="E1177" s="192" t="s">
        <v>2061</v>
      </c>
      <c r="F1177" s="190">
        <v>5595</v>
      </c>
      <c r="G1177" s="198" t="s">
        <v>11</v>
      </c>
      <c r="H1177" s="99" t="s">
        <v>256</v>
      </c>
      <c r="I1177" s="192" t="s">
        <v>3305</v>
      </c>
      <c r="J1177" s="200">
        <v>0</v>
      </c>
      <c r="K1177" s="239"/>
    </row>
    <row r="1178" spans="1:11" s="186" customFormat="1" ht="45.75" thickBot="1">
      <c r="A1178" s="197" t="s">
        <v>1217</v>
      </c>
      <c r="B1178" s="146" t="s">
        <v>3306</v>
      </c>
      <c r="C1178" s="193" t="s">
        <v>3307</v>
      </c>
      <c r="D1178" s="198" t="s">
        <v>25</v>
      </c>
      <c r="E1178" s="192" t="s">
        <v>2412</v>
      </c>
      <c r="F1178" s="190">
        <v>6830</v>
      </c>
      <c r="G1178" s="198" t="s">
        <v>11</v>
      </c>
      <c r="H1178" s="99" t="s">
        <v>3314</v>
      </c>
      <c r="I1178" s="192" t="s">
        <v>3308</v>
      </c>
      <c r="J1178" s="200">
        <v>0</v>
      </c>
      <c r="K1178" s="239"/>
    </row>
    <row r="1179" spans="1:11" s="186" customFormat="1" ht="45.75" thickBot="1">
      <c r="A1179" s="197" t="s">
        <v>1218</v>
      </c>
      <c r="B1179" s="146" t="s">
        <v>3309</v>
      </c>
      <c r="C1179" s="193" t="s">
        <v>3310</v>
      </c>
      <c r="D1179" s="198" t="s">
        <v>25</v>
      </c>
      <c r="E1179" s="192" t="s">
        <v>3311</v>
      </c>
      <c r="F1179" s="190">
        <v>975</v>
      </c>
      <c r="G1179" s="198" t="s">
        <v>11</v>
      </c>
      <c r="H1179" s="99" t="s">
        <v>3312</v>
      </c>
      <c r="I1179" s="192" t="s">
        <v>3313</v>
      </c>
      <c r="J1179" s="200">
        <v>0</v>
      </c>
      <c r="K1179" s="239"/>
    </row>
    <row r="1180" spans="1:11" s="186" customFormat="1" ht="45.75" thickBot="1">
      <c r="A1180" s="197" t="s">
        <v>1219</v>
      </c>
      <c r="B1180" s="146" t="s">
        <v>3315</v>
      </c>
      <c r="C1180" s="193" t="s">
        <v>3316</v>
      </c>
      <c r="D1180" s="198" t="s">
        <v>25</v>
      </c>
      <c r="E1180" s="192" t="s">
        <v>3311</v>
      </c>
      <c r="F1180" s="190">
        <v>4047.5</v>
      </c>
      <c r="G1180" s="198" t="s">
        <v>3317</v>
      </c>
      <c r="H1180" s="99" t="s">
        <v>3318</v>
      </c>
      <c r="I1180" s="192" t="s">
        <v>3319</v>
      </c>
      <c r="J1180" s="200">
        <v>1650</v>
      </c>
      <c r="K1180" s="239"/>
    </row>
    <row r="1181" spans="1:11" s="186" customFormat="1" ht="60.75" thickBot="1">
      <c r="A1181" s="197" t="s">
        <v>1220</v>
      </c>
      <c r="B1181" s="146" t="s">
        <v>3324</v>
      </c>
      <c r="C1181" s="193" t="s">
        <v>3320</v>
      </c>
      <c r="D1181" s="198" t="s">
        <v>25</v>
      </c>
      <c r="E1181" s="192" t="s">
        <v>3321</v>
      </c>
      <c r="F1181" s="190">
        <v>24885</v>
      </c>
      <c r="G1181" s="198" t="s">
        <v>11</v>
      </c>
      <c r="H1181" s="99" t="s">
        <v>1973</v>
      </c>
      <c r="I1181" s="192" t="s">
        <v>3322</v>
      </c>
      <c r="J1181" s="200">
        <v>0</v>
      </c>
      <c r="K1181" s="239"/>
    </row>
    <row r="1182" spans="1:11" s="186" customFormat="1" ht="60.75" thickBot="1">
      <c r="A1182" s="197" t="s">
        <v>1221</v>
      </c>
      <c r="B1182" s="146" t="s">
        <v>3323</v>
      </c>
      <c r="C1182" s="193" t="s">
        <v>3325</v>
      </c>
      <c r="D1182" s="198" t="s">
        <v>25</v>
      </c>
      <c r="E1182" s="192" t="s">
        <v>2473</v>
      </c>
      <c r="F1182" s="190">
        <v>11577.6</v>
      </c>
      <c r="G1182" s="198" t="s">
        <v>11</v>
      </c>
      <c r="H1182" s="99" t="s">
        <v>58</v>
      </c>
      <c r="I1182" s="192" t="s">
        <v>3326</v>
      </c>
      <c r="J1182" s="200">
        <v>0</v>
      </c>
      <c r="K1182" s="239"/>
    </row>
    <row r="1183" spans="1:11" s="186" customFormat="1" ht="60.75" thickBot="1">
      <c r="A1183" s="197" t="s">
        <v>1222</v>
      </c>
      <c r="B1183" s="146" t="s">
        <v>3327</v>
      </c>
      <c r="C1183" s="193" t="s">
        <v>3325</v>
      </c>
      <c r="D1183" s="198" t="s">
        <v>25</v>
      </c>
      <c r="E1183" s="192" t="s">
        <v>3328</v>
      </c>
      <c r="F1183" s="190">
        <v>9300</v>
      </c>
      <c r="G1183" s="198" t="s">
        <v>11</v>
      </c>
      <c r="H1183" s="99" t="s">
        <v>538</v>
      </c>
      <c r="I1183" s="192" t="s">
        <v>3329</v>
      </c>
      <c r="J1183" s="200">
        <v>0</v>
      </c>
      <c r="K1183" s="239"/>
    </row>
    <row r="1184" spans="1:11" s="186" customFormat="1" ht="75.75" thickBot="1">
      <c r="A1184" s="197" t="s">
        <v>1223</v>
      </c>
      <c r="B1184" s="146" t="s">
        <v>3330</v>
      </c>
      <c r="C1184" s="193" t="s">
        <v>3331</v>
      </c>
      <c r="D1184" s="198" t="s">
        <v>10</v>
      </c>
      <c r="E1184" s="192" t="s">
        <v>3321</v>
      </c>
      <c r="F1184" s="190">
        <v>96000</v>
      </c>
      <c r="G1184" s="198" t="s">
        <v>66</v>
      </c>
      <c r="H1184" s="99" t="s">
        <v>3332</v>
      </c>
      <c r="I1184" s="192" t="s">
        <v>3333</v>
      </c>
      <c r="J1184" s="200">
        <v>0</v>
      </c>
      <c r="K1184" s="239"/>
    </row>
    <row r="1185" spans="1:11" s="186" customFormat="1" ht="60.75" thickBot="1">
      <c r="A1185" s="197" t="s">
        <v>1224</v>
      </c>
      <c r="B1185" s="146" t="s">
        <v>3334</v>
      </c>
      <c r="C1185" s="193" t="s">
        <v>3335</v>
      </c>
      <c r="D1185" s="198" t="s">
        <v>25</v>
      </c>
      <c r="E1185" s="246" t="s">
        <v>2506</v>
      </c>
      <c r="F1185" s="247">
        <v>18592.88</v>
      </c>
      <c r="G1185" s="198" t="s">
        <v>11</v>
      </c>
      <c r="H1185" s="99" t="s">
        <v>2035</v>
      </c>
      <c r="I1185" s="142" t="s">
        <v>3336</v>
      </c>
      <c r="J1185" s="200">
        <v>0</v>
      </c>
      <c r="K1185" s="239"/>
    </row>
    <row r="1186" spans="1:11" s="186" customFormat="1" ht="45.75" thickBot="1">
      <c r="A1186" s="197" t="s">
        <v>1225</v>
      </c>
      <c r="B1186" s="146" t="s">
        <v>3337</v>
      </c>
      <c r="C1186" s="193" t="s">
        <v>3310</v>
      </c>
      <c r="D1186" s="198" t="s">
        <v>25</v>
      </c>
      <c r="E1186" s="192" t="s">
        <v>3099</v>
      </c>
      <c r="F1186" s="190">
        <v>2657.5</v>
      </c>
      <c r="G1186" s="198" t="s">
        <v>11</v>
      </c>
      <c r="H1186" s="99" t="s">
        <v>844</v>
      </c>
      <c r="I1186" s="192" t="s">
        <v>3338</v>
      </c>
      <c r="J1186" s="200">
        <v>0</v>
      </c>
      <c r="K1186" s="239"/>
    </row>
    <row r="1187" spans="1:11" s="186" customFormat="1" ht="75.75" thickBot="1">
      <c r="A1187" s="197" t="s">
        <v>1226</v>
      </c>
      <c r="B1187" s="146" t="s">
        <v>3339</v>
      </c>
      <c r="C1187" s="193" t="s">
        <v>1764</v>
      </c>
      <c r="D1187" s="198" t="s">
        <v>10</v>
      </c>
      <c r="E1187" s="192" t="s">
        <v>3340</v>
      </c>
      <c r="F1187" s="190">
        <v>32937.379999999997</v>
      </c>
      <c r="G1187" s="198" t="s">
        <v>11</v>
      </c>
      <c r="H1187" s="99" t="s">
        <v>134</v>
      </c>
      <c r="I1187" s="192" t="s">
        <v>3341</v>
      </c>
      <c r="J1187" s="200">
        <v>0</v>
      </c>
      <c r="K1187" s="239"/>
    </row>
    <row r="1188" spans="1:11" s="186" customFormat="1" ht="90.75" thickBot="1">
      <c r="A1188" s="197" t="s">
        <v>1227</v>
      </c>
      <c r="B1188" s="146" t="s">
        <v>3342</v>
      </c>
      <c r="C1188" s="193" t="s">
        <v>3331</v>
      </c>
      <c r="D1188" s="198" t="s">
        <v>10</v>
      </c>
      <c r="E1188" s="192" t="s">
        <v>3343</v>
      </c>
      <c r="F1188" s="190">
        <v>48000</v>
      </c>
      <c r="G1188" s="198" t="s">
        <v>11</v>
      </c>
      <c r="H1188" s="99" t="s">
        <v>3332</v>
      </c>
      <c r="I1188" s="192" t="s">
        <v>3344</v>
      </c>
      <c r="J1188" s="200">
        <v>0</v>
      </c>
      <c r="K1188" s="239"/>
    </row>
    <row r="1189" spans="1:11" s="186" customFormat="1" ht="60.75" thickBot="1">
      <c r="A1189" s="197" t="s">
        <v>1228</v>
      </c>
      <c r="B1189" s="146" t="s">
        <v>3345</v>
      </c>
      <c r="C1189" s="193" t="s">
        <v>3346</v>
      </c>
      <c r="D1189" s="198" t="s">
        <v>10</v>
      </c>
      <c r="E1189" s="192" t="s">
        <v>3340</v>
      </c>
      <c r="F1189" s="190">
        <v>49989.39</v>
      </c>
      <c r="G1189" s="198" t="s">
        <v>39</v>
      </c>
      <c r="H1189" s="99" t="s">
        <v>595</v>
      </c>
      <c r="I1189" s="192" t="s">
        <v>3294</v>
      </c>
      <c r="J1189" s="200">
        <v>0</v>
      </c>
      <c r="K1189" s="239"/>
    </row>
    <row r="1190" spans="1:11" s="186" customFormat="1" ht="60.75" thickBot="1">
      <c r="A1190" s="197" t="s">
        <v>1229</v>
      </c>
      <c r="B1190" s="188" t="s">
        <v>3347</v>
      </c>
      <c r="C1190" s="199" t="s">
        <v>3348</v>
      </c>
      <c r="D1190" s="198" t="s">
        <v>25</v>
      </c>
      <c r="E1190" s="194" t="s">
        <v>2533</v>
      </c>
      <c r="F1190" s="171">
        <v>14931.25</v>
      </c>
      <c r="G1190" s="198" t="s">
        <v>11</v>
      </c>
      <c r="H1190" s="99" t="s">
        <v>37</v>
      </c>
      <c r="I1190" s="194" t="s">
        <v>3349</v>
      </c>
      <c r="J1190" s="200">
        <v>0</v>
      </c>
      <c r="K1190" s="239"/>
    </row>
    <row r="1191" spans="1:11" s="186" customFormat="1" ht="60.75" thickBot="1">
      <c r="A1191" s="197" t="s">
        <v>1230</v>
      </c>
      <c r="B1191" s="248" t="s">
        <v>3360</v>
      </c>
      <c r="C1191" s="193" t="s">
        <v>1882</v>
      </c>
      <c r="D1191" s="198" t="s">
        <v>10</v>
      </c>
      <c r="E1191" s="192" t="s">
        <v>1937</v>
      </c>
      <c r="F1191" s="190">
        <v>96908.11</v>
      </c>
      <c r="G1191" s="198" t="s">
        <v>11</v>
      </c>
      <c r="H1191" s="99" t="s">
        <v>28</v>
      </c>
      <c r="I1191" s="192" t="s">
        <v>1874</v>
      </c>
      <c r="J1191" s="200">
        <v>0</v>
      </c>
      <c r="K1191" s="239"/>
    </row>
    <row r="1192" spans="1:11" s="186" customFormat="1" ht="75.75" thickBot="1">
      <c r="A1192" s="197" t="s">
        <v>1231</v>
      </c>
      <c r="B1192" s="146" t="s">
        <v>3350</v>
      </c>
      <c r="C1192" s="193" t="s">
        <v>3351</v>
      </c>
      <c r="D1192" s="198" t="s">
        <v>25</v>
      </c>
      <c r="E1192" s="192" t="s">
        <v>2529</v>
      </c>
      <c r="F1192" s="190">
        <v>6750</v>
      </c>
      <c r="G1192" s="198" t="s">
        <v>3317</v>
      </c>
      <c r="H1192" s="99" t="s">
        <v>3352</v>
      </c>
      <c r="I1192" s="192" t="s">
        <v>3353</v>
      </c>
      <c r="J1192" s="200">
        <v>0</v>
      </c>
      <c r="K1192" s="239"/>
    </row>
    <row r="1193" spans="1:11" s="186" customFormat="1" ht="45.75" thickBot="1">
      <c r="A1193" s="197" t="s">
        <v>1232</v>
      </c>
      <c r="B1193" s="146" t="s">
        <v>3354</v>
      </c>
      <c r="C1193" s="193" t="s">
        <v>3355</v>
      </c>
      <c r="D1193" s="198" t="s">
        <v>25</v>
      </c>
      <c r="E1193" s="192" t="s">
        <v>2537</v>
      </c>
      <c r="F1193" s="190">
        <v>2849.41</v>
      </c>
      <c r="G1193" s="198" t="s">
        <v>11</v>
      </c>
      <c r="H1193" s="99" t="s">
        <v>3356</v>
      </c>
      <c r="I1193" s="192" t="s">
        <v>3357</v>
      </c>
      <c r="J1193" s="200">
        <v>0</v>
      </c>
      <c r="K1193" s="239"/>
    </row>
    <row r="1194" spans="1:11" s="186" customFormat="1" ht="45.75" thickBot="1">
      <c r="A1194" s="197" t="s">
        <v>1233</v>
      </c>
      <c r="B1194" s="146" t="s">
        <v>3358</v>
      </c>
      <c r="C1194" s="193" t="s">
        <v>3355</v>
      </c>
      <c r="D1194" s="198" t="s">
        <v>25</v>
      </c>
      <c r="E1194" s="192" t="s">
        <v>2546</v>
      </c>
      <c r="F1194" s="190">
        <v>9564.2199999999993</v>
      </c>
      <c r="G1194" s="198" t="s">
        <v>11</v>
      </c>
      <c r="H1194" s="99" t="s">
        <v>1876</v>
      </c>
      <c r="I1194" s="192" t="s">
        <v>3359</v>
      </c>
      <c r="J1194" s="200">
        <v>0</v>
      </c>
      <c r="K1194" s="239"/>
    </row>
    <row r="1195" spans="1:11" s="186" customFormat="1" ht="45.75" thickBot="1">
      <c r="A1195" s="197" t="s">
        <v>1234</v>
      </c>
      <c r="B1195" s="146" t="s">
        <v>3361</v>
      </c>
      <c r="C1195" s="193" t="s">
        <v>3355</v>
      </c>
      <c r="D1195" s="198" t="s">
        <v>25</v>
      </c>
      <c r="E1195" s="192" t="s">
        <v>2529</v>
      </c>
      <c r="F1195" s="190">
        <v>4846.22</v>
      </c>
      <c r="G1195" s="198" t="s">
        <v>11</v>
      </c>
      <c r="H1195" s="99" t="s">
        <v>14</v>
      </c>
      <c r="I1195" s="192" t="s">
        <v>3362</v>
      </c>
      <c r="J1195" s="200">
        <v>0</v>
      </c>
      <c r="K1195" s="239"/>
    </row>
    <row r="1196" spans="1:11" s="186" customFormat="1" ht="45.75" thickBot="1">
      <c r="A1196" s="197" t="s">
        <v>1235</v>
      </c>
      <c r="B1196" s="146" t="s">
        <v>3363</v>
      </c>
      <c r="C1196" s="193" t="s">
        <v>3364</v>
      </c>
      <c r="D1196" s="198" t="s">
        <v>25</v>
      </c>
      <c r="E1196" s="192" t="s">
        <v>2529</v>
      </c>
      <c r="F1196" s="190">
        <v>5000</v>
      </c>
      <c r="G1196" s="198" t="s">
        <v>11</v>
      </c>
      <c r="H1196" s="99" t="s">
        <v>12</v>
      </c>
      <c r="I1196" s="192" t="s">
        <v>3362</v>
      </c>
      <c r="J1196" s="200">
        <v>0</v>
      </c>
      <c r="K1196" s="239"/>
    </row>
    <row r="1197" spans="1:11" s="186" customFormat="1" ht="45.75" thickBot="1">
      <c r="A1197" s="197" t="s">
        <v>2339</v>
      </c>
      <c r="B1197" s="146" t="s">
        <v>3365</v>
      </c>
      <c r="C1197" s="193" t="s">
        <v>3355</v>
      </c>
      <c r="D1197" s="198" t="s">
        <v>25</v>
      </c>
      <c r="E1197" s="192" t="s">
        <v>2546</v>
      </c>
      <c r="F1197" s="190">
        <v>9714.73</v>
      </c>
      <c r="G1197" s="198" t="s">
        <v>11</v>
      </c>
      <c r="H1197" s="99" t="s">
        <v>3366</v>
      </c>
      <c r="I1197" s="192" t="s">
        <v>3359</v>
      </c>
      <c r="J1197" s="200">
        <v>0</v>
      </c>
      <c r="K1197" s="239"/>
    </row>
    <row r="1198" spans="1:11" s="186" customFormat="1" ht="45.75" thickBot="1">
      <c r="A1198" s="197" t="s">
        <v>2340</v>
      </c>
      <c r="B1198" s="146" t="s">
        <v>3368</v>
      </c>
      <c r="C1198" s="193" t="s">
        <v>3355</v>
      </c>
      <c r="D1198" s="198" t="s">
        <v>25</v>
      </c>
      <c r="E1198" s="192" t="s">
        <v>3369</v>
      </c>
      <c r="F1198" s="190">
        <v>919.2</v>
      </c>
      <c r="G1198" s="198" t="s">
        <v>11</v>
      </c>
      <c r="H1198" s="99" t="s">
        <v>3367</v>
      </c>
      <c r="I1198" s="192" t="s">
        <v>3370</v>
      </c>
      <c r="J1198" s="200">
        <v>0</v>
      </c>
      <c r="K1198" s="239"/>
    </row>
    <row r="1199" spans="1:11" s="186" customFormat="1" ht="60.75" thickBot="1">
      <c r="A1199" s="197" t="s">
        <v>2341</v>
      </c>
      <c r="B1199" s="146" t="s">
        <v>3371</v>
      </c>
      <c r="C1199" s="193" t="s">
        <v>3372</v>
      </c>
      <c r="D1199" s="198" t="s">
        <v>25</v>
      </c>
      <c r="E1199" s="192" t="s">
        <v>2537</v>
      </c>
      <c r="F1199" s="190">
        <v>14975</v>
      </c>
      <c r="G1199" s="198" t="s">
        <v>11</v>
      </c>
      <c r="H1199" s="99" t="s">
        <v>1773</v>
      </c>
      <c r="I1199" s="192" t="s">
        <v>3357</v>
      </c>
      <c r="J1199" s="200">
        <v>0</v>
      </c>
      <c r="K1199" s="239"/>
    </row>
    <row r="1200" spans="1:11" s="186" customFormat="1" ht="60.75" thickBot="1">
      <c r="A1200" s="197" t="s">
        <v>2342</v>
      </c>
      <c r="B1200" s="146" t="s">
        <v>3373</v>
      </c>
      <c r="C1200" s="193" t="s">
        <v>3378</v>
      </c>
      <c r="D1200" s="198" t="s">
        <v>10</v>
      </c>
      <c r="E1200" s="192" t="s">
        <v>3374</v>
      </c>
      <c r="F1200" s="190">
        <v>2515.63</v>
      </c>
      <c r="G1200" s="198" t="s">
        <v>3375</v>
      </c>
      <c r="H1200" s="99" t="s">
        <v>14</v>
      </c>
      <c r="I1200" s="192" t="s">
        <v>3376</v>
      </c>
      <c r="J1200" s="200">
        <v>0</v>
      </c>
      <c r="K1200" s="239"/>
    </row>
    <row r="1201" spans="1:11" s="186" customFormat="1" ht="60.75" thickBot="1">
      <c r="A1201" s="197" t="s">
        <v>2343</v>
      </c>
      <c r="B1201" s="146" t="s">
        <v>3377</v>
      </c>
      <c r="C1201" s="193" t="s">
        <v>3379</v>
      </c>
      <c r="D1201" s="198" t="s">
        <v>10</v>
      </c>
      <c r="E1201" s="192" t="s">
        <v>3374</v>
      </c>
      <c r="F1201" s="190">
        <v>45201.19</v>
      </c>
      <c r="G1201" s="198" t="s">
        <v>3375</v>
      </c>
      <c r="H1201" s="99" t="s">
        <v>14</v>
      </c>
      <c r="I1201" s="192" t="s">
        <v>3376</v>
      </c>
      <c r="J1201" s="200">
        <v>0</v>
      </c>
      <c r="K1201" s="239"/>
    </row>
    <row r="1202" spans="1:11" s="186" customFormat="1" ht="60.75" thickBot="1">
      <c r="A1202" s="197" t="s">
        <v>2344</v>
      </c>
      <c r="B1202" s="146" t="s">
        <v>3380</v>
      </c>
      <c r="C1202" s="193" t="s">
        <v>3378</v>
      </c>
      <c r="D1202" s="198" t="s">
        <v>10</v>
      </c>
      <c r="E1202" s="192" t="s">
        <v>3382</v>
      </c>
      <c r="F1202" s="190">
        <v>31892.82</v>
      </c>
      <c r="G1202" s="198" t="s">
        <v>3375</v>
      </c>
      <c r="H1202" s="99" t="s">
        <v>37</v>
      </c>
      <c r="I1202" s="192" t="s">
        <v>3383</v>
      </c>
      <c r="J1202" s="200">
        <v>0</v>
      </c>
      <c r="K1202" s="239"/>
    </row>
    <row r="1203" spans="1:11" s="186" customFormat="1" ht="60.75" thickBot="1">
      <c r="A1203" s="197" t="s">
        <v>2345</v>
      </c>
      <c r="B1203" s="146" t="s">
        <v>3381</v>
      </c>
      <c r="C1203" s="193" t="s">
        <v>3379</v>
      </c>
      <c r="D1203" s="198" t="s">
        <v>10</v>
      </c>
      <c r="E1203" s="192" t="s">
        <v>3382</v>
      </c>
      <c r="F1203" s="190">
        <v>51216.85</v>
      </c>
      <c r="G1203" s="198" t="s">
        <v>3375</v>
      </c>
      <c r="H1203" s="99" t="s">
        <v>37</v>
      </c>
      <c r="I1203" s="192" t="s">
        <v>3383</v>
      </c>
      <c r="J1203" s="200">
        <v>0</v>
      </c>
      <c r="K1203" s="239"/>
    </row>
    <row r="1204" spans="1:11" s="186" customFormat="1" ht="60.75" thickBot="1">
      <c r="A1204" s="197" t="s">
        <v>2373</v>
      </c>
      <c r="B1204" s="146" t="s">
        <v>3513</v>
      </c>
      <c r="C1204" s="193" t="s">
        <v>3378</v>
      </c>
      <c r="D1204" s="198" t="s">
        <v>10</v>
      </c>
      <c r="E1204" s="192" t="s">
        <v>3382</v>
      </c>
      <c r="F1204" s="190">
        <v>115393.97</v>
      </c>
      <c r="G1204" s="198" t="s">
        <v>3375</v>
      </c>
      <c r="H1204" s="99" t="s">
        <v>28</v>
      </c>
      <c r="I1204" s="192" t="s">
        <v>3383</v>
      </c>
      <c r="J1204" s="200">
        <v>0</v>
      </c>
      <c r="K1204" s="239"/>
    </row>
    <row r="1205" spans="1:11" s="186" customFormat="1" ht="60.75" thickBot="1">
      <c r="A1205" s="197" t="s">
        <v>2374</v>
      </c>
      <c r="B1205" s="146" t="s">
        <v>3514</v>
      </c>
      <c r="C1205" s="193" t="s">
        <v>3379</v>
      </c>
      <c r="D1205" s="198" t="s">
        <v>10</v>
      </c>
      <c r="E1205" s="192" t="s">
        <v>3382</v>
      </c>
      <c r="F1205" s="190">
        <v>83841.259999999995</v>
      </c>
      <c r="G1205" s="198" t="s">
        <v>3375</v>
      </c>
      <c r="H1205" s="99" t="s">
        <v>28</v>
      </c>
      <c r="I1205" s="192" t="s">
        <v>3383</v>
      </c>
      <c r="J1205" s="200">
        <v>0</v>
      </c>
      <c r="K1205" s="239"/>
    </row>
    <row r="1206" spans="1:11" s="186" customFormat="1" ht="45.75" thickBot="1">
      <c r="A1206" s="197" t="s">
        <v>2375</v>
      </c>
      <c r="B1206" s="146" t="s">
        <v>3384</v>
      </c>
      <c r="C1206" s="193" t="s">
        <v>3385</v>
      </c>
      <c r="D1206" s="198" t="s">
        <v>25</v>
      </c>
      <c r="E1206" s="192" t="s">
        <v>3374</v>
      </c>
      <c r="F1206" s="190">
        <v>8345.77</v>
      </c>
      <c r="G1206" s="198" t="s">
        <v>11</v>
      </c>
      <c r="H1206" s="99" t="s">
        <v>862</v>
      </c>
      <c r="I1206" s="192" t="s">
        <v>3386</v>
      </c>
      <c r="J1206" s="200">
        <v>0</v>
      </c>
      <c r="K1206" s="239"/>
    </row>
    <row r="1207" spans="1:11" s="186" customFormat="1" ht="45.75" thickBot="1">
      <c r="A1207" s="197" t="s">
        <v>2376</v>
      </c>
      <c r="B1207" s="195" t="s">
        <v>2656</v>
      </c>
      <c r="C1207" s="199" t="s">
        <v>3461</v>
      </c>
      <c r="D1207" s="198" t="s">
        <v>25</v>
      </c>
      <c r="E1207" s="194" t="s">
        <v>2529</v>
      </c>
      <c r="F1207" s="196">
        <v>6268</v>
      </c>
      <c r="G1207" s="198" t="s">
        <v>1721</v>
      </c>
      <c r="H1207" s="195" t="s">
        <v>165</v>
      </c>
      <c r="I1207" s="195" t="s">
        <v>2616</v>
      </c>
      <c r="J1207" s="200">
        <v>0</v>
      </c>
      <c r="K1207" s="239"/>
    </row>
    <row r="1208" spans="1:11" s="186" customFormat="1" ht="45.75" thickBot="1">
      <c r="A1208" s="197" t="s">
        <v>2377</v>
      </c>
      <c r="B1208" s="195" t="s">
        <v>3389</v>
      </c>
      <c r="C1208" s="199" t="s">
        <v>3462</v>
      </c>
      <c r="D1208" s="198" t="s">
        <v>25</v>
      </c>
      <c r="E1208" s="194" t="s">
        <v>3369</v>
      </c>
      <c r="F1208" s="196">
        <v>16247.5</v>
      </c>
      <c r="G1208" s="198" t="s">
        <v>3390</v>
      </c>
      <c r="H1208" s="195" t="s">
        <v>45</v>
      </c>
      <c r="I1208" s="195" t="s">
        <v>3391</v>
      </c>
      <c r="J1208" s="200">
        <v>0</v>
      </c>
      <c r="K1208" s="239"/>
    </row>
    <row r="1209" spans="1:11" s="186" customFormat="1" ht="45.75" thickBot="1">
      <c r="A1209" s="197" t="s">
        <v>2378</v>
      </c>
      <c r="B1209" s="195" t="s">
        <v>3387</v>
      </c>
      <c r="C1209" s="199" t="s">
        <v>3388</v>
      </c>
      <c r="D1209" s="198" t="s">
        <v>25</v>
      </c>
      <c r="E1209" s="194" t="s">
        <v>3382</v>
      </c>
      <c r="F1209" s="196">
        <v>4484.3100000000004</v>
      </c>
      <c r="G1209" s="198" t="s">
        <v>1721</v>
      </c>
      <c r="H1209" s="195" t="s">
        <v>890</v>
      </c>
      <c r="I1209" s="195" t="s">
        <v>2609</v>
      </c>
      <c r="J1209" s="200">
        <v>0</v>
      </c>
      <c r="K1209" s="239"/>
    </row>
    <row r="1210" spans="1:11" s="186" customFormat="1" ht="60.75" thickBot="1">
      <c r="A1210" s="197" t="s">
        <v>2379</v>
      </c>
      <c r="B1210" s="146" t="s">
        <v>3392</v>
      </c>
      <c r="C1210" s="193" t="s">
        <v>3372</v>
      </c>
      <c r="D1210" s="198" t="s">
        <v>25</v>
      </c>
      <c r="E1210" s="192" t="s">
        <v>3374</v>
      </c>
      <c r="F1210" s="190">
        <v>924</v>
      </c>
      <c r="G1210" s="198" t="s">
        <v>11</v>
      </c>
      <c r="H1210" s="99" t="s">
        <v>1756</v>
      </c>
      <c r="I1210" s="192" t="s">
        <v>3386</v>
      </c>
      <c r="J1210" s="200">
        <v>0</v>
      </c>
      <c r="K1210" s="239"/>
    </row>
    <row r="1211" spans="1:11" s="186" customFormat="1" ht="45.75" thickBot="1">
      <c r="A1211" s="197" t="s">
        <v>2397</v>
      </c>
      <c r="B1211" s="146" t="s">
        <v>3394</v>
      </c>
      <c r="C1211" s="193" t="s">
        <v>3395</v>
      </c>
      <c r="D1211" s="198" t="s">
        <v>10</v>
      </c>
      <c r="E1211" s="192" t="s">
        <v>927</v>
      </c>
      <c r="F1211" s="190">
        <v>37717.5</v>
      </c>
      <c r="G1211" s="198" t="s">
        <v>3375</v>
      </c>
      <c r="H1211" s="99" t="s">
        <v>58</v>
      </c>
      <c r="I1211" s="192" t="s">
        <v>3396</v>
      </c>
      <c r="J1211" s="200">
        <v>0</v>
      </c>
      <c r="K1211" s="239"/>
    </row>
    <row r="1212" spans="1:11" s="186" customFormat="1" ht="45.75" thickBot="1">
      <c r="A1212" s="197" t="s">
        <v>2398</v>
      </c>
      <c r="B1212" s="146" t="s">
        <v>3397</v>
      </c>
      <c r="C1212" s="193" t="s">
        <v>3395</v>
      </c>
      <c r="D1212" s="198" t="s">
        <v>10</v>
      </c>
      <c r="E1212" s="192" t="s">
        <v>3398</v>
      </c>
      <c r="F1212" s="190">
        <v>19589.38</v>
      </c>
      <c r="G1212" s="198" t="s">
        <v>3375</v>
      </c>
      <c r="H1212" s="99" t="s">
        <v>538</v>
      </c>
      <c r="I1212" s="192" t="s">
        <v>3399</v>
      </c>
      <c r="J1212" s="200">
        <v>0</v>
      </c>
      <c r="K1212" s="239"/>
    </row>
    <row r="1213" spans="1:11" s="186" customFormat="1" ht="45.75" thickBot="1">
      <c r="A1213" s="197" t="s">
        <v>2399</v>
      </c>
      <c r="B1213" s="146" t="s">
        <v>3400</v>
      </c>
      <c r="C1213" s="193" t="s">
        <v>3395</v>
      </c>
      <c r="D1213" s="198" t="s">
        <v>10</v>
      </c>
      <c r="E1213" s="192" t="s">
        <v>3398</v>
      </c>
      <c r="F1213" s="190">
        <v>4155</v>
      </c>
      <c r="G1213" s="198" t="s">
        <v>3375</v>
      </c>
      <c r="H1213" s="99" t="s">
        <v>37</v>
      </c>
      <c r="I1213" s="192" t="s">
        <v>3399</v>
      </c>
      <c r="J1213" s="200">
        <v>0</v>
      </c>
      <c r="K1213" s="239"/>
    </row>
    <row r="1214" spans="1:11" s="186" customFormat="1" ht="60.75" thickBot="1">
      <c r="A1214" s="197" t="s">
        <v>2400</v>
      </c>
      <c r="B1214" s="146" t="s">
        <v>3401</v>
      </c>
      <c r="C1214" s="193" t="s">
        <v>3378</v>
      </c>
      <c r="D1214" s="198" t="s">
        <v>10</v>
      </c>
      <c r="E1214" s="192" t="s">
        <v>3402</v>
      </c>
      <c r="F1214" s="190">
        <v>21708.3</v>
      </c>
      <c r="G1214" s="198" t="s">
        <v>3375</v>
      </c>
      <c r="H1214" s="99" t="s">
        <v>3393</v>
      </c>
      <c r="I1214" s="192" t="s">
        <v>3403</v>
      </c>
      <c r="J1214" s="200">
        <v>0</v>
      </c>
      <c r="K1214" s="239"/>
    </row>
    <row r="1215" spans="1:11" s="186" customFormat="1" ht="60.75" thickBot="1">
      <c r="A1215" s="197" t="s">
        <v>2401</v>
      </c>
      <c r="B1215" s="146" t="s">
        <v>3404</v>
      </c>
      <c r="C1215" s="193" t="s">
        <v>3378</v>
      </c>
      <c r="D1215" s="198" t="s">
        <v>10</v>
      </c>
      <c r="E1215" s="192" t="s">
        <v>3382</v>
      </c>
      <c r="F1215" s="190">
        <v>89665.5</v>
      </c>
      <c r="G1215" s="198" t="s">
        <v>3375</v>
      </c>
      <c r="H1215" s="99" t="s">
        <v>2035</v>
      </c>
      <c r="I1215" s="192" t="s">
        <v>3383</v>
      </c>
      <c r="J1215" s="200">
        <v>0</v>
      </c>
      <c r="K1215" s="239"/>
    </row>
    <row r="1216" spans="1:11" s="186" customFormat="1" ht="60.75" thickBot="1">
      <c r="A1216" s="197" t="s">
        <v>2413</v>
      </c>
      <c r="B1216" s="146" t="s">
        <v>3405</v>
      </c>
      <c r="C1216" s="193" t="s">
        <v>3379</v>
      </c>
      <c r="D1216" s="198" t="s">
        <v>10</v>
      </c>
      <c r="E1216" s="192" t="s">
        <v>3398</v>
      </c>
      <c r="F1216" s="190">
        <v>27068.81</v>
      </c>
      <c r="G1216" s="198" t="s">
        <v>3375</v>
      </c>
      <c r="H1216" s="99" t="s">
        <v>192</v>
      </c>
      <c r="I1216" s="192" t="s">
        <v>3399</v>
      </c>
      <c r="J1216" s="200">
        <v>0</v>
      </c>
      <c r="K1216" s="239"/>
    </row>
    <row r="1217" spans="1:11" s="186" customFormat="1" ht="45.75" thickBot="1">
      <c r="A1217" s="197" t="s">
        <v>2414</v>
      </c>
      <c r="B1217" s="146" t="s">
        <v>3406</v>
      </c>
      <c r="C1217" s="193" t="s">
        <v>3407</v>
      </c>
      <c r="D1217" s="198" t="s">
        <v>25</v>
      </c>
      <c r="E1217" s="192" t="s">
        <v>3402</v>
      </c>
      <c r="F1217" s="190">
        <v>9513.9599999999991</v>
      </c>
      <c r="G1217" s="198" t="s">
        <v>11</v>
      </c>
      <c r="H1217" s="99" t="s">
        <v>20</v>
      </c>
      <c r="I1217" s="192" t="s">
        <v>3408</v>
      </c>
      <c r="J1217" s="200">
        <v>0</v>
      </c>
      <c r="K1217" s="239"/>
    </row>
    <row r="1218" spans="1:11" s="186" customFormat="1" ht="60.75" thickBot="1">
      <c r="A1218" s="197" t="s">
        <v>2415</v>
      </c>
      <c r="B1218" s="146" t="s">
        <v>3410</v>
      </c>
      <c r="C1218" s="193" t="s">
        <v>3379</v>
      </c>
      <c r="D1218" s="198" t="s">
        <v>10</v>
      </c>
      <c r="E1218" s="192" t="s">
        <v>926</v>
      </c>
      <c r="F1218" s="190">
        <v>138886.18</v>
      </c>
      <c r="G1218" s="198" t="s">
        <v>3375</v>
      </c>
      <c r="H1218" s="99" t="s">
        <v>3224</v>
      </c>
      <c r="I1218" s="192" t="s">
        <v>3409</v>
      </c>
      <c r="J1218" s="200">
        <v>0</v>
      </c>
      <c r="K1218" s="239"/>
    </row>
    <row r="1219" spans="1:11" s="186" customFormat="1" ht="60.75" thickBot="1">
      <c r="A1219" s="197" t="s">
        <v>2416</v>
      </c>
      <c r="B1219" s="146" t="s">
        <v>3411</v>
      </c>
      <c r="C1219" s="193" t="s">
        <v>3378</v>
      </c>
      <c r="D1219" s="198" t="s">
        <v>10</v>
      </c>
      <c r="E1219" s="192" t="s">
        <v>926</v>
      </c>
      <c r="F1219" s="190">
        <v>159516.59</v>
      </c>
      <c r="G1219" s="198" t="s">
        <v>3375</v>
      </c>
      <c r="H1219" s="99" t="s">
        <v>3224</v>
      </c>
      <c r="I1219" s="192" t="s">
        <v>3409</v>
      </c>
      <c r="J1219" s="200">
        <v>0</v>
      </c>
      <c r="K1219" s="239"/>
    </row>
    <row r="1220" spans="1:11" s="186" customFormat="1" ht="60.75" thickBot="1">
      <c r="A1220" s="197" t="s">
        <v>2417</v>
      </c>
      <c r="B1220" s="146" t="s">
        <v>3412</v>
      </c>
      <c r="C1220" s="193" t="s">
        <v>3395</v>
      </c>
      <c r="D1220" s="198" t="s">
        <v>10</v>
      </c>
      <c r="E1220" s="192" t="s">
        <v>3402</v>
      </c>
      <c r="F1220" s="190">
        <v>388.75</v>
      </c>
      <c r="G1220" s="198" t="s">
        <v>3375</v>
      </c>
      <c r="H1220" s="99" t="s">
        <v>1699</v>
      </c>
      <c r="I1220" s="192" t="s">
        <v>3403</v>
      </c>
      <c r="J1220" s="200">
        <v>0</v>
      </c>
      <c r="K1220" s="239"/>
    </row>
    <row r="1221" spans="1:11" s="186" customFormat="1" ht="45.75" thickBot="1">
      <c r="A1221" s="197" t="s">
        <v>2418</v>
      </c>
      <c r="B1221" s="146" t="s">
        <v>3413</v>
      </c>
      <c r="C1221" s="193" t="s">
        <v>3407</v>
      </c>
      <c r="D1221" s="198" t="s">
        <v>25</v>
      </c>
      <c r="E1221" s="192" t="s">
        <v>2565</v>
      </c>
      <c r="F1221" s="190">
        <v>1769.11</v>
      </c>
      <c r="G1221" s="198" t="s">
        <v>11</v>
      </c>
      <c r="H1221" s="99" t="s">
        <v>2532</v>
      </c>
      <c r="I1221" s="192" t="s">
        <v>3414</v>
      </c>
      <c r="J1221" s="200">
        <v>0</v>
      </c>
      <c r="K1221" s="239"/>
    </row>
    <row r="1222" spans="1:11" s="186" customFormat="1" ht="45.75" thickBot="1">
      <c r="A1222" s="197" t="s">
        <v>2419</v>
      </c>
      <c r="B1222" s="146" t="s">
        <v>3415</v>
      </c>
      <c r="C1222" s="193" t="s">
        <v>3395</v>
      </c>
      <c r="D1222" s="198" t="s">
        <v>10</v>
      </c>
      <c r="E1222" s="192" t="s">
        <v>3398</v>
      </c>
      <c r="F1222" s="190">
        <v>3869.4</v>
      </c>
      <c r="G1222" s="198" t="s">
        <v>3375</v>
      </c>
      <c r="H1222" s="99" t="s">
        <v>439</v>
      </c>
      <c r="I1222" s="192" t="s">
        <v>3399</v>
      </c>
      <c r="J1222" s="200">
        <v>0</v>
      </c>
      <c r="K1222" s="239"/>
    </row>
    <row r="1223" spans="1:11" s="186" customFormat="1" ht="45.75" thickBot="1">
      <c r="A1223" s="197" t="s">
        <v>2420</v>
      </c>
      <c r="B1223" s="146" t="s">
        <v>3416</v>
      </c>
      <c r="C1223" s="193" t="s">
        <v>3417</v>
      </c>
      <c r="D1223" s="198" t="s">
        <v>10</v>
      </c>
      <c r="E1223" s="192" t="s">
        <v>2565</v>
      </c>
      <c r="F1223" s="190">
        <v>1328.13</v>
      </c>
      <c r="G1223" s="198" t="s">
        <v>11</v>
      </c>
      <c r="H1223" s="99" t="s">
        <v>2096</v>
      </c>
      <c r="I1223" s="192" t="s">
        <v>3414</v>
      </c>
      <c r="J1223" s="200">
        <v>0</v>
      </c>
      <c r="K1223" s="239"/>
    </row>
    <row r="1224" spans="1:11" s="186" customFormat="1" ht="60.75" thickBot="1">
      <c r="A1224" s="197" t="s">
        <v>2421</v>
      </c>
      <c r="B1224" s="146" t="s">
        <v>3418</v>
      </c>
      <c r="C1224" s="193" t="s">
        <v>3419</v>
      </c>
      <c r="D1224" s="198" t="s">
        <v>10</v>
      </c>
      <c r="E1224" s="192" t="s">
        <v>926</v>
      </c>
      <c r="F1224" s="190">
        <v>2031.12</v>
      </c>
      <c r="G1224" s="198" t="s">
        <v>11</v>
      </c>
      <c r="H1224" s="99" t="s">
        <v>538</v>
      </c>
      <c r="I1224" s="192" t="s">
        <v>3420</v>
      </c>
      <c r="J1224" s="200">
        <v>0</v>
      </c>
      <c r="K1224" s="239"/>
    </row>
    <row r="1225" spans="1:11" s="186" customFormat="1" ht="75.75" thickBot="1">
      <c r="A1225" s="197" t="s">
        <v>2422</v>
      </c>
      <c r="B1225" s="146" t="s">
        <v>3421</v>
      </c>
      <c r="C1225" s="193" t="s">
        <v>3422</v>
      </c>
      <c r="D1225" s="198" t="s">
        <v>10</v>
      </c>
      <c r="E1225" s="192" t="s">
        <v>931</v>
      </c>
      <c r="F1225" s="190">
        <v>13145</v>
      </c>
      <c r="G1225" s="198" t="s">
        <v>3375</v>
      </c>
      <c r="H1225" s="99" t="s">
        <v>58</v>
      </c>
      <c r="I1225" s="192" t="s">
        <v>3423</v>
      </c>
      <c r="J1225" s="200">
        <v>0</v>
      </c>
      <c r="K1225" s="239"/>
    </row>
    <row r="1226" spans="1:11" s="186" customFormat="1" ht="45.75" thickBot="1">
      <c r="A1226" s="197" t="s">
        <v>2434</v>
      </c>
      <c r="B1226" s="146" t="s">
        <v>3424</v>
      </c>
      <c r="C1226" s="193" t="s">
        <v>3364</v>
      </c>
      <c r="D1226" s="198" t="s">
        <v>25</v>
      </c>
      <c r="E1226" s="192" t="s">
        <v>2565</v>
      </c>
      <c r="F1226" s="190">
        <v>21362.959999999999</v>
      </c>
      <c r="G1226" s="198" t="s">
        <v>11</v>
      </c>
      <c r="H1226" s="114" t="s">
        <v>3425</v>
      </c>
      <c r="I1226" s="192" t="s">
        <v>3414</v>
      </c>
      <c r="J1226" s="200">
        <v>0</v>
      </c>
      <c r="K1226" s="239"/>
    </row>
    <row r="1227" spans="1:11" s="186" customFormat="1" ht="45.75" thickBot="1">
      <c r="A1227" s="197" t="s">
        <v>2435</v>
      </c>
      <c r="B1227" s="146" t="s">
        <v>3426</v>
      </c>
      <c r="C1227" s="193" t="s">
        <v>3417</v>
      </c>
      <c r="D1227" s="198" t="s">
        <v>10</v>
      </c>
      <c r="E1227" s="192" t="s">
        <v>926</v>
      </c>
      <c r="F1227" s="144">
        <v>1248.75</v>
      </c>
      <c r="G1227" s="198" t="s">
        <v>11</v>
      </c>
      <c r="H1227" s="99" t="s">
        <v>14</v>
      </c>
      <c r="I1227" s="192" t="s">
        <v>3420</v>
      </c>
      <c r="J1227" s="200">
        <v>0</v>
      </c>
      <c r="K1227" s="239"/>
    </row>
    <row r="1228" spans="1:11" s="186" customFormat="1" ht="45.75" thickBot="1">
      <c r="A1228" s="197" t="s">
        <v>2444</v>
      </c>
      <c r="B1228" s="146" t="s">
        <v>3427</v>
      </c>
      <c r="C1228" s="193" t="s">
        <v>3417</v>
      </c>
      <c r="D1228" s="198" t="s">
        <v>10</v>
      </c>
      <c r="E1228" s="192" t="s">
        <v>927</v>
      </c>
      <c r="F1228" s="144">
        <v>9141.1</v>
      </c>
      <c r="G1228" s="198" t="s">
        <v>11</v>
      </c>
      <c r="H1228" s="99" t="s">
        <v>2935</v>
      </c>
      <c r="I1228" s="192" t="s">
        <v>3433</v>
      </c>
      <c r="J1228" s="200">
        <v>0</v>
      </c>
      <c r="K1228" s="239"/>
    </row>
    <row r="1229" spans="1:11" s="186" customFormat="1" ht="60.75" thickBot="1">
      <c r="A1229" s="197" t="s">
        <v>2446</v>
      </c>
      <c r="B1229" s="146" t="s">
        <v>3428</v>
      </c>
      <c r="C1229" s="193" t="s">
        <v>3419</v>
      </c>
      <c r="D1229" s="198" t="s">
        <v>10</v>
      </c>
      <c r="E1229" s="233">
        <v>45216</v>
      </c>
      <c r="F1229" s="144">
        <v>333797.09999999998</v>
      </c>
      <c r="G1229" s="198" t="s">
        <v>11</v>
      </c>
      <c r="H1229" s="99" t="s">
        <v>14</v>
      </c>
      <c r="I1229" s="192" t="s">
        <v>3420</v>
      </c>
      <c r="J1229" s="200">
        <v>0</v>
      </c>
      <c r="K1229" s="239"/>
    </row>
    <row r="1230" spans="1:11" s="186" customFormat="1" ht="75.75" thickBot="1">
      <c r="A1230" s="197" t="s">
        <v>2447</v>
      </c>
      <c r="B1230" s="146" t="s">
        <v>3429</v>
      </c>
      <c r="C1230" s="193" t="s">
        <v>3419</v>
      </c>
      <c r="D1230" s="198" t="s">
        <v>10</v>
      </c>
      <c r="E1230" s="192" t="s">
        <v>928</v>
      </c>
      <c r="F1230" s="144">
        <v>154946.5</v>
      </c>
      <c r="G1230" s="198" t="s">
        <v>11</v>
      </c>
      <c r="H1230" s="99" t="s">
        <v>12</v>
      </c>
      <c r="I1230" s="192" t="s">
        <v>3434</v>
      </c>
      <c r="J1230" s="200">
        <v>0</v>
      </c>
      <c r="K1230" s="239"/>
    </row>
    <row r="1231" spans="1:11" s="186" customFormat="1" ht="60.75" thickBot="1">
      <c r="A1231" s="197" t="s">
        <v>2448</v>
      </c>
      <c r="B1231" s="146" t="s">
        <v>3431</v>
      </c>
      <c r="C1231" s="193" t="s">
        <v>3432</v>
      </c>
      <c r="D1231" s="198" t="s">
        <v>10</v>
      </c>
      <c r="E1231" s="233">
        <v>45216</v>
      </c>
      <c r="F1231" s="144">
        <v>99992.5</v>
      </c>
      <c r="G1231" s="198" t="s">
        <v>66</v>
      </c>
      <c r="H1231" s="99" t="s">
        <v>599</v>
      </c>
      <c r="I1231" s="192" t="s">
        <v>3409</v>
      </c>
      <c r="J1231" s="200">
        <v>0</v>
      </c>
      <c r="K1231" s="239"/>
    </row>
    <row r="1232" spans="1:11" s="186" customFormat="1" ht="45.75" thickBot="1">
      <c r="A1232" s="197" t="s">
        <v>2449</v>
      </c>
      <c r="B1232" s="146" t="s">
        <v>3430</v>
      </c>
      <c r="C1232" s="193" t="s">
        <v>3432</v>
      </c>
      <c r="D1232" s="198" t="s">
        <v>10</v>
      </c>
      <c r="E1232" s="233">
        <v>45216</v>
      </c>
      <c r="F1232" s="144">
        <v>49996.25</v>
      </c>
      <c r="G1232" s="198" t="s">
        <v>11</v>
      </c>
      <c r="H1232" s="99" t="s">
        <v>599</v>
      </c>
      <c r="I1232" s="192" t="s">
        <v>3420</v>
      </c>
      <c r="J1232" s="200">
        <v>0</v>
      </c>
      <c r="K1232" s="239"/>
    </row>
    <row r="1233" spans="1:11" s="186" customFormat="1" ht="75.75" thickBot="1">
      <c r="A1233" s="197" t="s">
        <v>2450</v>
      </c>
      <c r="B1233" s="146" t="s">
        <v>3435</v>
      </c>
      <c r="C1233" s="193" t="s">
        <v>3422</v>
      </c>
      <c r="D1233" s="198" t="s">
        <v>10</v>
      </c>
      <c r="E1233" s="192" t="s">
        <v>929</v>
      </c>
      <c r="F1233" s="190">
        <v>10862.5</v>
      </c>
      <c r="G1233" s="198" t="s">
        <v>3375</v>
      </c>
      <c r="H1233" s="99" t="s">
        <v>42</v>
      </c>
      <c r="I1233" s="192" t="s">
        <v>3436</v>
      </c>
      <c r="J1233" s="200">
        <v>0</v>
      </c>
      <c r="K1233" s="239"/>
    </row>
    <row r="1234" spans="1:11" s="186" customFormat="1" ht="60.75" thickBot="1">
      <c r="A1234" s="197" t="s">
        <v>2464</v>
      </c>
      <c r="B1234" s="146" t="s">
        <v>3437</v>
      </c>
      <c r="C1234" s="193" t="s">
        <v>3419</v>
      </c>
      <c r="D1234" s="198" t="s">
        <v>10</v>
      </c>
      <c r="E1234" s="192" t="s">
        <v>928</v>
      </c>
      <c r="F1234" s="190">
        <v>23885.52</v>
      </c>
      <c r="G1234" s="198" t="s">
        <v>11</v>
      </c>
      <c r="H1234" s="99" t="s">
        <v>1867</v>
      </c>
      <c r="I1234" s="192" t="s">
        <v>3434</v>
      </c>
      <c r="J1234" s="200">
        <v>0</v>
      </c>
      <c r="K1234" s="239"/>
    </row>
    <row r="1235" spans="1:11" s="186" customFormat="1" ht="60.75" thickBot="1">
      <c r="A1235" s="197" t="s">
        <v>2470</v>
      </c>
      <c r="B1235" s="146" t="s">
        <v>3438</v>
      </c>
      <c r="C1235" s="193" t="s">
        <v>3417</v>
      </c>
      <c r="D1235" s="198" t="s">
        <v>10</v>
      </c>
      <c r="E1235" s="192" t="s">
        <v>928</v>
      </c>
      <c r="F1235" s="144">
        <v>4343.25</v>
      </c>
      <c r="G1235" s="198" t="s">
        <v>11</v>
      </c>
      <c r="H1235" s="99" t="s">
        <v>3439</v>
      </c>
      <c r="I1235" s="192" t="s">
        <v>3434</v>
      </c>
      <c r="J1235" s="200">
        <v>0</v>
      </c>
      <c r="K1235" s="239"/>
    </row>
    <row r="1236" spans="1:11" s="186" customFormat="1" ht="75.75" thickBot="1">
      <c r="A1236" s="197" t="s">
        <v>2474</v>
      </c>
      <c r="B1236" s="146" t="s">
        <v>3440</v>
      </c>
      <c r="C1236" s="193" t="s">
        <v>3422</v>
      </c>
      <c r="D1236" s="198" t="s">
        <v>10</v>
      </c>
      <c r="E1236" s="192" t="s">
        <v>2585</v>
      </c>
      <c r="F1236" s="190">
        <v>1710</v>
      </c>
      <c r="G1236" s="198" t="s">
        <v>3375</v>
      </c>
      <c r="H1236" s="99" t="s">
        <v>3441</v>
      </c>
      <c r="I1236" s="192" t="s">
        <v>3442</v>
      </c>
      <c r="J1236" s="200">
        <v>0</v>
      </c>
      <c r="K1236" s="239"/>
    </row>
    <row r="1237" spans="1:11" s="186" customFormat="1" ht="45.75" thickBot="1">
      <c r="A1237" s="197" t="s">
        <v>2475</v>
      </c>
      <c r="B1237" s="146" t="s">
        <v>3443</v>
      </c>
      <c r="C1237" s="199" t="s">
        <v>798</v>
      </c>
      <c r="D1237" s="198" t="s">
        <v>10</v>
      </c>
      <c r="E1237" s="192" t="s">
        <v>2585</v>
      </c>
      <c r="F1237" s="190">
        <v>19262.45</v>
      </c>
      <c r="G1237" s="21" t="s">
        <v>3273</v>
      </c>
      <c r="H1237" s="99" t="s">
        <v>58</v>
      </c>
      <c r="I1237" s="192" t="s">
        <v>3244</v>
      </c>
      <c r="J1237" s="200">
        <v>0</v>
      </c>
      <c r="K1237" s="239"/>
    </row>
    <row r="1238" spans="1:11" s="186" customFormat="1" ht="45.75" thickBot="1">
      <c r="A1238" s="197" t="s">
        <v>2481</v>
      </c>
      <c r="B1238" s="146" t="s">
        <v>3444</v>
      </c>
      <c r="C1238" s="199" t="s">
        <v>798</v>
      </c>
      <c r="D1238" s="198" t="s">
        <v>10</v>
      </c>
      <c r="E1238" s="192" t="s">
        <v>2585</v>
      </c>
      <c r="F1238" s="190">
        <v>19262.45</v>
      </c>
      <c r="G1238" s="21" t="s">
        <v>3273</v>
      </c>
      <c r="H1238" s="99" t="s">
        <v>58</v>
      </c>
      <c r="I1238" s="192" t="s">
        <v>3445</v>
      </c>
      <c r="J1238" s="200">
        <v>0</v>
      </c>
      <c r="K1238" s="239"/>
    </row>
    <row r="1239" spans="1:11" s="186" customFormat="1" ht="45.75" thickBot="1">
      <c r="A1239" s="197" t="s">
        <v>2482</v>
      </c>
      <c r="B1239" s="146" t="s">
        <v>3446</v>
      </c>
      <c r="C1239" s="199" t="s">
        <v>798</v>
      </c>
      <c r="D1239" s="198" t="s">
        <v>10</v>
      </c>
      <c r="E1239" s="192" t="s">
        <v>2585</v>
      </c>
      <c r="F1239" s="190">
        <v>2128.73</v>
      </c>
      <c r="G1239" s="21" t="s">
        <v>3273</v>
      </c>
      <c r="H1239" s="99" t="s">
        <v>45</v>
      </c>
      <c r="I1239" s="192" t="s">
        <v>3238</v>
      </c>
      <c r="J1239" s="200">
        <v>0</v>
      </c>
      <c r="K1239" s="239"/>
    </row>
    <row r="1240" spans="1:11" s="186" customFormat="1" ht="45.75" thickBot="1">
      <c r="A1240" s="197" t="s">
        <v>2485</v>
      </c>
      <c r="B1240" s="146" t="s">
        <v>3447</v>
      </c>
      <c r="C1240" s="199" t="s">
        <v>798</v>
      </c>
      <c r="D1240" s="198" t="s">
        <v>10</v>
      </c>
      <c r="E1240" s="192" t="s">
        <v>2585</v>
      </c>
      <c r="F1240" s="190">
        <v>2128.73</v>
      </c>
      <c r="G1240" s="21" t="s">
        <v>3273</v>
      </c>
      <c r="H1240" s="99" t="s">
        <v>45</v>
      </c>
      <c r="I1240" s="192" t="s">
        <v>3448</v>
      </c>
      <c r="J1240" s="200">
        <v>0</v>
      </c>
      <c r="K1240" s="239"/>
    </row>
    <row r="1241" spans="1:11" s="186" customFormat="1" ht="45.75" thickBot="1">
      <c r="A1241" s="197" t="s">
        <v>2486</v>
      </c>
      <c r="B1241" s="146" t="s">
        <v>3449</v>
      </c>
      <c r="C1241" s="199" t="s">
        <v>798</v>
      </c>
      <c r="D1241" s="198" t="s">
        <v>10</v>
      </c>
      <c r="E1241" s="192" t="s">
        <v>2585</v>
      </c>
      <c r="F1241" s="190">
        <v>4488.78</v>
      </c>
      <c r="G1241" s="21" t="s">
        <v>3273</v>
      </c>
      <c r="H1241" s="99" t="s">
        <v>142</v>
      </c>
      <c r="I1241" s="192" t="s">
        <v>3200</v>
      </c>
      <c r="J1241" s="200">
        <v>0</v>
      </c>
      <c r="K1241" s="239"/>
    </row>
    <row r="1242" spans="1:11" s="186" customFormat="1" ht="45.75" thickBot="1">
      <c r="A1242" s="197" t="s">
        <v>2487</v>
      </c>
      <c r="B1242" s="146" t="s">
        <v>3450</v>
      </c>
      <c r="C1242" s="199" t="s">
        <v>798</v>
      </c>
      <c r="D1242" s="198" t="s">
        <v>10</v>
      </c>
      <c r="E1242" s="192" t="s">
        <v>2585</v>
      </c>
      <c r="F1242" s="190">
        <v>4488.78</v>
      </c>
      <c r="G1242" s="21" t="s">
        <v>3273</v>
      </c>
      <c r="H1242" s="99" t="s">
        <v>142</v>
      </c>
      <c r="I1242" s="192" t="s">
        <v>3451</v>
      </c>
      <c r="J1242" s="200">
        <v>0</v>
      </c>
      <c r="K1242" s="239"/>
    </row>
    <row r="1243" spans="1:11" s="186" customFormat="1" ht="45.75" thickBot="1">
      <c r="A1243" s="197" t="s">
        <v>2488</v>
      </c>
      <c r="B1243" s="146" t="s">
        <v>3452</v>
      </c>
      <c r="C1243" s="199" t="s">
        <v>3063</v>
      </c>
      <c r="D1243" s="198" t="s">
        <v>10</v>
      </c>
      <c r="E1243" s="192" t="s">
        <v>3453</v>
      </c>
      <c r="F1243" s="190">
        <v>169</v>
      </c>
      <c r="G1243" s="21" t="s">
        <v>11</v>
      </c>
      <c r="H1243" s="99" t="s">
        <v>3110</v>
      </c>
      <c r="I1243" s="192" t="s">
        <v>3067</v>
      </c>
      <c r="J1243" s="200">
        <v>0</v>
      </c>
      <c r="K1243" s="239"/>
    </row>
    <row r="1244" spans="1:11" s="186" customFormat="1" ht="45.75" thickBot="1">
      <c r="A1244" s="197" t="s">
        <v>2489</v>
      </c>
      <c r="B1244" s="146" t="s">
        <v>3454</v>
      </c>
      <c r="C1244" s="199" t="s">
        <v>798</v>
      </c>
      <c r="D1244" s="198" t="s">
        <v>10</v>
      </c>
      <c r="E1244" s="192" t="s">
        <v>2591</v>
      </c>
      <c r="F1244" s="190">
        <v>2523.6799999999998</v>
      </c>
      <c r="G1244" s="21" t="s">
        <v>3273</v>
      </c>
      <c r="H1244" s="99" t="s">
        <v>14</v>
      </c>
      <c r="I1244" s="192" t="s">
        <v>3200</v>
      </c>
      <c r="J1244" s="200">
        <v>0</v>
      </c>
      <c r="K1244" s="239"/>
    </row>
    <row r="1245" spans="1:11" s="186" customFormat="1" ht="45.75" thickBot="1">
      <c r="A1245" s="197" t="s">
        <v>2496</v>
      </c>
      <c r="B1245" s="146" t="s">
        <v>3455</v>
      </c>
      <c r="C1245" s="199" t="s">
        <v>798</v>
      </c>
      <c r="D1245" s="198" t="s">
        <v>10</v>
      </c>
      <c r="E1245" s="192" t="s">
        <v>2591</v>
      </c>
      <c r="F1245" s="190">
        <v>2523.6799999999998</v>
      </c>
      <c r="G1245" s="21" t="s">
        <v>3273</v>
      </c>
      <c r="H1245" s="99" t="s">
        <v>14</v>
      </c>
      <c r="I1245" s="192" t="s">
        <v>3456</v>
      </c>
      <c r="J1245" s="200">
        <v>0</v>
      </c>
      <c r="K1245" s="239"/>
    </row>
    <row r="1246" spans="1:11" s="186" customFormat="1" ht="45.75" thickBot="1">
      <c r="A1246" s="197" t="s">
        <v>2497</v>
      </c>
      <c r="B1246" s="146" t="s">
        <v>3463</v>
      </c>
      <c r="C1246" s="199" t="s">
        <v>3464</v>
      </c>
      <c r="D1246" s="198" t="s">
        <v>10</v>
      </c>
      <c r="E1246" s="192" t="s">
        <v>2537</v>
      </c>
      <c r="F1246" s="190">
        <v>41103.800000000003</v>
      </c>
      <c r="G1246" s="21" t="s">
        <v>3165</v>
      </c>
      <c r="H1246" s="99" t="s">
        <v>3465</v>
      </c>
      <c r="I1246" s="192" t="s">
        <v>3466</v>
      </c>
      <c r="J1246" s="200">
        <v>0</v>
      </c>
      <c r="K1246" s="239"/>
    </row>
    <row r="1247" spans="1:11" s="186" customFormat="1" ht="45.75" thickBot="1">
      <c r="A1247" s="197" t="s">
        <v>2503</v>
      </c>
      <c r="B1247" s="146" t="s">
        <v>3467</v>
      </c>
      <c r="C1247" s="199" t="s">
        <v>3468</v>
      </c>
      <c r="D1247" s="198" t="s">
        <v>10</v>
      </c>
      <c r="E1247" s="192" t="s">
        <v>3469</v>
      </c>
      <c r="F1247" s="190">
        <v>1256.25</v>
      </c>
      <c r="G1247" s="21" t="s">
        <v>11</v>
      </c>
      <c r="H1247" s="99" t="s">
        <v>3470</v>
      </c>
      <c r="I1247" s="192" t="s">
        <v>3471</v>
      </c>
      <c r="J1247" s="200">
        <v>0</v>
      </c>
      <c r="K1247" s="239"/>
    </row>
    <row r="1248" spans="1:11" s="186" customFormat="1" ht="105.75" thickBot="1">
      <c r="A1248" s="197" t="s">
        <v>2507</v>
      </c>
      <c r="B1248" s="146" t="s">
        <v>3472</v>
      </c>
      <c r="C1248" s="199" t="s">
        <v>3475</v>
      </c>
      <c r="D1248" s="198" t="s">
        <v>10</v>
      </c>
      <c r="E1248" s="192" t="s">
        <v>3476</v>
      </c>
      <c r="F1248" s="190">
        <v>173521</v>
      </c>
      <c r="G1248" s="198" t="s">
        <v>3375</v>
      </c>
      <c r="H1248" s="99" t="s">
        <v>71</v>
      </c>
      <c r="I1248" s="192" t="s">
        <v>3478</v>
      </c>
      <c r="J1248" s="200">
        <v>0</v>
      </c>
      <c r="K1248" s="239"/>
    </row>
    <row r="1249" spans="1:11" s="186" customFormat="1" ht="45.75" thickBot="1">
      <c r="A1249" s="197" t="s">
        <v>2508</v>
      </c>
      <c r="B1249" s="146" t="s">
        <v>3473</v>
      </c>
      <c r="C1249" s="199" t="s">
        <v>3395</v>
      </c>
      <c r="D1249" s="198" t="s">
        <v>10</v>
      </c>
      <c r="E1249" s="192" t="s">
        <v>929</v>
      </c>
      <c r="F1249" s="190">
        <v>54978.03</v>
      </c>
      <c r="G1249" s="198" t="s">
        <v>3375</v>
      </c>
      <c r="H1249" s="99" t="s">
        <v>3234</v>
      </c>
      <c r="I1249" s="192" t="s">
        <v>3436</v>
      </c>
      <c r="J1249" s="200">
        <v>0</v>
      </c>
      <c r="K1249" s="239"/>
    </row>
    <row r="1250" spans="1:11" s="186" customFormat="1" ht="75.75" thickBot="1">
      <c r="A1250" s="197" t="s">
        <v>2509</v>
      </c>
      <c r="B1250" s="146" t="s">
        <v>3474</v>
      </c>
      <c r="C1250" s="199" t="s">
        <v>3422</v>
      </c>
      <c r="D1250" s="198" t="s">
        <v>10</v>
      </c>
      <c r="E1250" s="192" t="s">
        <v>2577</v>
      </c>
      <c r="F1250" s="190">
        <v>883.83</v>
      </c>
      <c r="G1250" s="198" t="s">
        <v>3375</v>
      </c>
      <c r="H1250" s="99" t="s">
        <v>3477</v>
      </c>
      <c r="I1250" s="192" t="s">
        <v>3479</v>
      </c>
      <c r="J1250" s="200">
        <v>0</v>
      </c>
      <c r="K1250" s="239"/>
    </row>
    <row r="1251" spans="1:11" s="186" customFormat="1" ht="45.75" thickBot="1">
      <c r="A1251" s="197" t="s">
        <v>2510</v>
      </c>
      <c r="B1251" s="146" t="s">
        <v>3480</v>
      </c>
      <c r="C1251" s="199" t="s">
        <v>3481</v>
      </c>
      <c r="D1251" s="198" t="s">
        <v>10</v>
      </c>
      <c r="E1251" s="192" t="s">
        <v>2562</v>
      </c>
      <c r="F1251" s="190">
        <v>2551.56</v>
      </c>
      <c r="G1251" s="21" t="s">
        <v>11</v>
      </c>
      <c r="H1251" s="99" t="s">
        <v>2070</v>
      </c>
      <c r="I1251" s="192" t="s">
        <v>3482</v>
      </c>
      <c r="J1251" s="200">
        <v>0</v>
      </c>
      <c r="K1251" s="239"/>
    </row>
    <row r="1252" spans="1:11" s="186" customFormat="1" ht="45.75" thickBot="1">
      <c r="A1252" s="197" t="s">
        <v>2511</v>
      </c>
      <c r="B1252" s="146" t="s">
        <v>3483</v>
      </c>
      <c r="C1252" s="199" t="s">
        <v>3481</v>
      </c>
      <c r="D1252" s="198" t="s">
        <v>10</v>
      </c>
      <c r="E1252" s="192" t="s">
        <v>3484</v>
      </c>
      <c r="F1252" s="190">
        <v>12576.85</v>
      </c>
      <c r="G1252" s="21" t="s">
        <v>11</v>
      </c>
      <c r="H1252" s="99" t="s">
        <v>2839</v>
      </c>
      <c r="I1252" s="192" t="s">
        <v>3292</v>
      </c>
      <c r="J1252" s="200">
        <v>0</v>
      </c>
      <c r="K1252" s="239"/>
    </row>
    <row r="1253" spans="1:11" s="186" customFormat="1" ht="60.75" thickBot="1">
      <c r="A1253" s="197" t="s">
        <v>2512</v>
      </c>
      <c r="B1253" s="146" t="s">
        <v>3485</v>
      </c>
      <c r="C1253" s="199" t="s">
        <v>3486</v>
      </c>
      <c r="D1253" s="198" t="s">
        <v>10</v>
      </c>
      <c r="E1253" s="192" t="s">
        <v>3294</v>
      </c>
      <c r="F1253" s="190">
        <v>101127.5</v>
      </c>
      <c r="G1253" s="198" t="s">
        <v>66</v>
      </c>
      <c r="H1253" s="99" t="s">
        <v>538</v>
      </c>
      <c r="I1253" s="192" t="s">
        <v>3487</v>
      </c>
      <c r="J1253" s="200">
        <v>0</v>
      </c>
      <c r="K1253" s="239"/>
    </row>
    <row r="1254" spans="1:11" s="186" customFormat="1" ht="45.75" thickBot="1">
      <c r="A1254" s="197" t="s">
        <v>2513</v>
      </c>
      <c r="B1254" s="146" t="s">
        <v>3490</v>
      </c>
      <c r="C1254" s="199" t="s">
        <v>3486</v>
      </c>
      <c r="D1254" s="198" t="s">
        <v>10</v>
      </c>
      <c r="E1254" s="192" t="s">
        <v>3294</v>
      </c>
      <c r="F1254" s="190">
        <v>50563.75</v>
      </c>
      <c r="G1254" s="21" t="s">
        <v>11</v>
      </c>
      <c r="H1254" s="99" t="s">
        <v>538</v>
      </c>
      <c r="I1254" s="192" t="s">
        <v>3488</v>
      </c>
      <c r="J1254" s="200">
        <v>0</v>
      </c>
      <c r="K1254" s="239"/>
    </row>
    <row r="1255" spans="1:11" s="186" customFormat="1" ht="60.75" thickBot="1">
      <c r="A1255" s="197" t="s">
        <v>2539</v>
      </c>
      <c r="B1255" s="146" t="s">
        <v>3489</v>
      </c>
      <c r="C1255" s="199" t="s">
        <v>1940</v>
      </c>
      <c r="D1255" s="198" t="s">
        <v>10</v>
      </c>
      <c r="E1255" s="192" t="s">
        <v>3491</v>
      </c>
      <c r="F1255" s="190">
        <v>114649</v>
      </c>
      <c r="G1255" s="21" t="s">
        <v>11</v>
      </c>
      <c r="H1255" s="99" t="s">
        <v>538</v>
      </c>
      <c r="I1255" s="192" t="s">
        <v>3492</v>
      </c>
      <c r="J1255" s="200">
        <v>0</v>
      </c>
      <c r="K1255" s="239"/>
    </row>
    <row r="1256" spans="1:11" s="186" customFormat="1" ht="45.75" thickBot="1">
      <c r="A1256" s="197" t="s">
        <v>2540</v>
      </c>
      <c r="B1256" s="146" t="s">
        <v>3493</v>
      </c>
      <c r="C1256" s="199" t="s">
        <v>3481</v>
      </c>
      <c r="D1256" s="198" t="s">
        <v>10</v>
      </c>
      <c r="E1256" s="192" t="s">
        <v>3494</v>
      </c>
      <c r="F1256" s="190">
        <v>1052.5</v>
      </c>
      <c r="G1256" s="21" t="s">
        <v>11</v>
      </c>
      <c r="H1256" s="99" t="s">
        <v>2086</v>
      </c>
      <c r="I1256" s="192" t="s">
        <v>3495</v>
      </c>
      <c r="J1256" s="200">
        <v>0</v>
      </c>
      <c r="K1256" s="239"/>
    </row>
    <row r="1257" spans="1:11" s="186" customFormat="1" ht="45.75" thickBot="1">
      <c r="A1257" s="197" t="s">
        <v>2541</v>
      </c>
      <c r="B1257" s="146" t="s">
        <v>3496</v>
      </c>
      <c r="C1257" s="199" t="s">
        <v>3497</v>
      </c>
      <c r="D1257" s="198" t="s">
        <v>25</v>
      </c>
      <c r="E1257" s="192" t="s">
        <v>2693</v>
      </c>
      <c r="F1257" s="190">
        <v>17008.169999999998</v>
      </c>
      <c r="G1257" s="21" t="s">
        <v>3165</v>
      </c>
      <c r="H1257" s="99" t="s">
        <v>1973</v>
      </c>
      <c r="I1257" s="192" t="s">
        <v>3515</v>
      </c>
      <c r="J1257" s="200">
        <v>0</v>
      </c>
      <c r="K1257" s="239"/>
    </row>
    <row r="1258" spans="1:11" s="186" customFormat="1" ht="60.75" thickBot="1">
      <c r="A1258" s="197" t="s">
        <v>2542</v>
      </c>
      <c r="B1258" s="146" t="s">
        <v>3498</v>
      </c>
      <c r="C1258" s="199" t="s">
        <v>3486</v>
      </c>
      <c r="D1258" s="198" t="s">
        <v>10</v>
      </c>
      <c r="E1258" s="192" t="s">
        <v>2631</v>
      </c>
      <c r="F1258" s="190">
        <v>122834.88</v>
      </c>
      <c r="G1258" s="198" t="s">
        <v>66</v>
      </c>
      <c r="H1258" s="99" t="s">
        <v>3500</v>
      </c>
      <c r="I1258" s="192" t="s">
        <v>3501</v>
      </c>
      <c r="J1258" s="200">
        <v>0</v>
      </c>
      <c r="K1258" s="239"/>
    </row>
    <row r="1259" spans="1:11" s="186" customFormat="1" ht="45.75" thickBot="1">
      <c r="A1259" s="197" t="s">
        <v>2543</v>
      </c>
      <c r="B1259" s="146" t="s">
        <v>3499</v>
      </c>
      <c r="C1259" s="199" t="s">
        <v>3486</v>
      </c>
      <c r="D1259" s="198" t="s">
        <v>10</v>
      </c>
      <c r="E1259" s="192" t="s">
        <v>2631</v>
      </c>
      <c r="F1259" s="190">
        <v>61417.440000000002</v>
      </c>
      <c r="G1259" s="21" t="s">
        <v>11</v>
      </c>
      <c r="H1259" s="99" t="s">
        <v>3500</v>
      </c>
      <c r="I1259" s="192" t="s">
        <v>3502</v>
      </c>
      <c r="J1259" s="200">
        <v>0</v>
      </c>
      <c r="K1259" s="239"/>
    </row>
    <row r="1260" spans="1:11" s="186" customFormat="1" ht="60.75" thickBot="1">
      <c r="A1260" s="197" t="s">
        <v>2553</v>
      </c>
      <c r="B1260" s="146" t="s">
        <v>3503</v>
      </c>
      <c r="C1260" s="199" t="s">
        <v>1940</v>
      </c>
      <c r="D1260" s="198" t="s">
        <v>10</v>
      </c>
      <c r="E1260" s="194" t="s">
        <v>3504</v>
      </c>
      <c r="F1260" s="196">
        <v>21501.09</v>
      </c>
      <c r="G1260" s="21" t="s">
        <v>11</v>
      </c>
      <c r="H1260" s="195" t="s">
        <v>51</v>
      </c>
      <c r="I1260" s="195" t="s">
        <v>3505</v>
      </c>
      <c r="J1260" s="200">
        <f t="shared" ref="J1260" si="4">K1260*7.5345</f>
        <v>0</v>
      </c>
      <c r="K1260" s="239"/>
    </row>
    <row r="1261" spans="1:11" s="186" customFormat="1" ht="60.75" thickBot="1">
      <c r="A1261" s="197" t="s">
        <v>2554</v>
      </c>
      <c r="B1261" s="146" t="s">
        <v>3506</v>
      </c>
      <c r="C1261" s="199" t="s">
        <v>3507</v>
      </c>
      <c r="D1261" s="198" t="s">
        <v>25</v>
      </c>
      <c r="E1261" s="192" t="s">
        <v>2625</v>
      </c>
      <c r="F1261" s="190">
        <v>15711.75</v>
      </c>
      <c r="G1261" s="21" t="s">
        <v>11</v>
      </c>
      <c r="H1261" s="99" t="s">
        <v>3509</v>
      </c>
      <c r="I1261" s="192" t="s">
        <v>3508</v>
      </c>
      <c r="J1261" s="200">
        <v>0</v>
      </c>
      <c r="K1261" s="239"/>
    </row>
    <row r="1262" spans="1:11" s="186" customFormat="1" ht="45.75" thickBot="1">
      <c r="A1262" s="197" t="s">
        <v>2555</v>
      </c>
      <c r="B1262" s="146" t="s">
        <v>3510</v>
      </c>
      <c r="C1262" s="199" t="s">
        <v>3511</v>
      </c>
      <c r="D1262" s="198" t="s">
        <v>25</v>
      </c>
      <c r="E1262" s="192" t="s">
        <v>3491</v>
      </c>
      <c r="F1262" s="190">
        <v>3642.5</v>
      </c>
      <c r="G1262" s="21" t="s">
        <v>11</v>
      </c>
      <c r="H1262" s="99" t="s">
        <v>3512</v>
      </c>
      <c r="I1262" s="192" t="s">
        <v>3492</v>
      </c>
      <c r="J1262" s="200">
        <v>0</v>
      </c>
      <c r="K1262" s="239"/>
    </row>
    <row r="1263" spans="1:11" s="186" customFormat="1" ht="60.75" thickBot="1">
      <c r="A1263" s="197" t="s">
        <v>2556</v>
      </c>
      <c r="B1263" s="146" t="s">
        <v>3516</v>
      </c>
      <c r="C1263" s="199" t="s">
        <v>3518</v>
      </c>
      <c r="D1263" s="198" t="s">
        <v>25</v>
      </c>
      <c r="E1263" s="192" t="s">
        <v>2628</v>
      </c>
      <c r="F1263" s="23">
        <v>3864</v>
      </c>
      <c r="G1263" s="21" t="s">
        <v>11</v>
      </c>
      <c r="H1263" s="250" t="s">
        <v>71</v>
      </c>
      <c r="I1263" s="192" t="s">
        <v>3521</v>
      </c>
      <c r="J1263" s="200">
        <v>0</v>
      </c>
      <c r="K1263" s="239"/>
    </row>
    <row r="1264" spans="1:11" s="186" customFormat="1" ht="60.75" thickBot="1">
      <c r="A1264" s="197" t="s">
        <v>2557</v>
      </c>
      <c r="B1264" s="146" t="s">
        <v>3517</v>
      </c>
      <c r="C1264" s="199" t="s">
        <v>3518</v>
      </c>
      <c r="D1264" s="198" t="s">
        <v>25</v>
      </c>
      <c r="E1264" s="192" t="s">
        <v>2640</v>
      </c>
      <c r="F1264" s="23">
        <v>6769.75</v>
      </c>
      <c r="G1264" s="21" t="s">
        <v>11</v>
      </c>
      <c r="H1264" s="250" t="s">
        <v>58</v>
      </c>
      <c r="I1264" s="192" t="s">
        <v>3522</v>
      </c>
      <c r="J1264" s="200">
        <v>0</v>
      </c>
      <c r="K1264" s="239"/>
    </row>
    <row r="1265" spans="1:11" s="186" customFormat="1" ht="60.75" thickBot="1">
      <c r="A1265" s="197" t="s">
        <v>2558</v>
      </c>
      <c r="B1265" s="146" t="s">
        <v>3520</v>
      </c>
      <c r="C1265" s="199" t="s">
        <v>3486</v>
      </c>
      <c r="D1265" s="198" t="s">
        <v>10</v>
      </c>
      <c r="E1265" s="192" t="s">
        <v>2625</v>
      </c>
      <c r="F1265" s="141">
        <v>34470.75</v>
      </c>
      <c r="G1265" s="198" t="s">
        <v>66</v>
      </c>
      <c r="H1265" s="251" t="s">
        <v>29</v>
      </c>
      <c r="I1265" s="192" t="s">
        <v>3523</v>
      </c>
      <c r="J1265" s="200">
        <v>0</v>
      </c>
      <c r="K1265" s="239"/>
    </row>
    <row r="1266" spans="1:11" s="186" customFormat="1" ht="60.75" thickBot="1">
      <c r="A1266" s="252" t="s">
        <v>2567</v>
      </c>
      <c r="B1266" s="253" t="s">
        <v>3519</v>
      </c>
      <c r="C1266" s="172" t="s">
        <v>3486</v>
      </c>
      <c r="D1266" s="173" t="s">
        <v>10</v>
      </c>
      <c r="E1266" s="254" t="s">
        <v>2625</v>
      </c>
      <c r="F1266" s="255">
        <v>17235.45</v>
      </c>
      <c r="G1266" s="256" t="s">
        <v>11</v>
      </c>
      <c r="H1266" s="250" t="s">
        <v>29</v>
      </c>
      <c r="I1266" s="254" t="s">
        <v>3508</v>
      </c>
      <c r="J1266" s="177">
        <v>0</v>
      </c>
      <c r="K1266" s="239"/>
    </row>
    <row r="1267" spans="1:11" s="186" customFormat="1" ht="53.25" customHeight="1" thickBot="1">
      <c r="A1267" s="197" t="s">
        <v>2568</v>
      </c>
      <c r="B1267" s="146" t="s">
        <v>3524</v>
      </c>
      <c r="C1267" s="199" t="s">
        <v>3518</v>
      </c>
      <c r="D1267" s="198" t="s">
        <v>25</v>
      </c>
      <c r="E1267" s="192" t="s">
        <v>2682</v>
      </c>
      <c r="F1267" s="141">
        <v>3246.08</v>
      </c>
      <c r="G1267" s="21" t="s">
        <v>11</v>
      </c>
      <c r="H1267" s="257" t="s">
        <v>2823</v>
      </c>
      <c r="I1267" s="192" t="s">
        <v>3525</v>
      </c>
      <c r="J1267" s="200">
        <v>0</v>
      </c>
      <c r="K1267" s="239"/>
    </row>
    <row r="1268" spans="1:11" s="186" customFormat="1" ht="60.75" thickBot="1">
      <c r="A1268" s="197" t="s">
        <v>2569</v>
      </c>
      <c r="B1268" s="195" t="s">
        <v>3526</v>
      </c>
      <c r="C1268" s="199" t="s">
        <v>3527</v>
      </c>
      <c r="D1268" s="198" t="s">
        <v>25</v>
      </c>
      <c r="E1268" s="194" t="s">
        <v>2693</v>
      </c>
      <c r="F1268" s="196">
        <v>15926.25</v>
      </c>
      <c r="G1268" s="198" t="s">
        <v>11</v>
      </c>
      <c r="H1268" s="195" t="s">
        <v>2692</v>
      </c>
      <c r="I1268" s="195" t="s">
        <v>3528</v>
      </c>
      <c r="J1268" s="196">
        <v>0</v>
      </c>
      <c r="K1268" s="249"/>
    </row>
    <row r="1269" spans="1:11">
      <c r="A1269" s="111"/>
      <c r="C1269" s="70"/>
      <c r="K1269" s="38"/>
    </row>
    <row r="1270" spans="1:11" ht="15.75">
      <c r="A1270" s="112"/>
      <c r="B1270" s="16" t="s">
        <v>3529</v>
      </c>
    </row>
    <row r="1271" spans="1:11" ht="15.75">
      <c r="A1271" s="112"/>
      <c r="B1271" s="4" t="s">
        <v>166</v>
      </c>
    </row>
    <row r="1272" spans="1:11" ht="15.75">
      <c r="A1272" s="112"/>
      <c r="B1272" s="4" t="s">
        <v>2164</v>
      </c>
    </row>
    <row r="1273" spans="1:11" ht="15.75">
      <c r="A1273" s="112"/>
      <c r="B1273" s="4" t="s">
        <v>2163</v>
      </c>
    </row>
    <row r="1274" spans="1:11" ht="15.75">
      <c r="A1274" s="112"/>
      <c r="B1274" s="4" t="s">
        <v>167</v>
      </c>
    </row>
    <row r="1275" spans="1:11" ht="15.75">
      <c r="A1275" s="112"/>
      <c r="B1275" s="4" t="s">
        <v>741</v>
      </c>
    </row>
    <row r="1276" spans="1:11">
      <c r="A1276" s="112"/>
    </row>
  </sheetData>
  <sheetProtection sheet="1" objects="1" scenarios="1" selectLockedCells="1" selectUnlockedCells="1"/>
  <mergeCells count="6">
    <mergeCell ref="A904:J904"/>
    <mergeCell ref="A490:J490"/>
    <mergeCell ref="A2:B2"/>
    <mergeCell ref="A1:B1"/>
    <mergeCell ref="A5:J5"/>
    <mergeCell ref="A241:J241"/>
  </mergeCells>
  <conditionalFormatting sqref="I243 I226 I218 I492">
    <cfRule type="expression" dxfId="1" priority="13">
      <formula>I218-TODAY()&lt;=5</formula>
    </cfRule>
    <cfRule type="expression" dxfId="0" priority="14">
      <formula>I218-TODAY()&gt;=30</formula>
    </cfRule>
  </conditionalFormatting>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autor</cp:lastModifiedBy>
  <cp:lastPrinted>2023-05-29T06:14:59Z</cp:lastPrinted>
  <dcterms:created xsi:type="dcterms:W3CDTF">2020-05-13T07:28:38Z</dcterms:created>
  <dcterms:modified xsi:type="dcterms:W3CDTF">2023-12-04T14:45:03Z</dcterms:modified>
</cp:coreProperties>
</file>